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SOTRABALHOS\TOMADA DE PREÇO\TOMADA DE PREÇO - 010 - 2019 - REFORMA E AMPLIAÇÃO DE ESCOLAS\"/>
    </mc:Choice>
  </mc:AlternateContent>
  <bookViews>
    <workbookView xWindow="0" yWindow="0" windowWidth="20490" windowHeight="7155"/>
  </bookViews>
  <sheets>
    <sheet name="rio das ras" sheetId="10"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24" i="10" l="1"/>
  <c r="H36" i="10"/>
  <c r="H48" i="10"/>
  <c r="H47" i="10"/>
  <c r="H46" i="10"/>
  <c r="H45" i="10"/>
  <c r="H44" i="10"/>
  <c r="H43" i="10"/>
  <c r="H40" i="10"/>
  <c r="H41" i="10" s="1"/>
  <c r="H37" i="10"/>
  <c r="H35" i="10"/>
  <c r="H34" i="10"/>
  <c r="H33" i="10"/>
  <c r="H29" i="10"/>
  <c r="H28" i="10"/>
  <c r="H30" i="10" s="1"/>
  <c r="H25" i="10"/>
  <c r="H23" i="10"/>
  <c r="H20" i="10"/>
  <c r="H19" i="10"/>
  <c r="H18" i="10"/>
  <c r="H15" i="10"/>
  <c r="H14" i="10"/>
  <c r="H13" i="10"/>
  <c r="H11" i="10"/>
  <c r="H10" i="10"/>
  <c r="H9" i="10"/>
  <c r="H8" i="10"/>
  <c r="H26" i="10" l="1"/>
  <c r="H21" i="10"/>
  <c r="H16" i="10"/>
  <c r="H38" i="10"/>
  <c r="H49" i="10"/>
  <c r="H50" i="10" l="1"/>
  <c r="H51" i="10" s="1"/>
</calcChain>
</file>

<file path=xl/sharedStrings.xml><?xml version="1.0" encoding="utf-8"?>
<sst xmlns="http://schemas.openxmlformats.org/spreadsheetml/2006/main" count="148" uniqueCount="95">
  <si>
    <t>ITEM</t>
  </si>
  <si>
    <t>CÓDIGO</t>
  </si>
  <si>
    <t>FONTE</t>
  </si>
  <si>
    <t>DESCRIÇÃO DOS SERVIÇOS</t>
  </si>
  <si>
    <t>UNID.</t>
  </si>
  <si>
    <t>QUANT.</t>
  </si>
  <si>
    <t>PR. UNIT.(R$) SEM BDI</t>
  </si>
  <si>
    <t>VALOR (R$)</t>
  </si>
  <si>
    <t>1.1</t>
  </si>
  <si>
    <t>SINAPI</t>
  </si>
  <si>
    <t xml:space="preserve">Subtotal </t>
  </si>
  <si>
    <t>2.1</t>
  </si>
  <si>
    <t>3.1</t>
  </si>
  <si>
    <t>m²</t>
  </si>
  <si>
    <t>3.2</t>
  </si>
  <si>
    <t>4.1</t>
  </si>
  <si>
    <t>m</t>
  </si>
  <si>
    <t>5.1</t>
  </si>
  <si>
    <t xml:space="preserve">ESQUADRIAS </t>
  </si>
  <si>
    <t>ORSE</t>
  </si>
  <si>
    <t>un</t>
  </si>
  <si>
    <t xml:space="preserve">SISTEMAS DE COBERTURA </t>
  </si>
  <si>
    <t>7.1</t>
  </si>
  <si>
    <t>7.2</t>
  </si>
  <si>
    <t>TELHAMENTO COM TELHA CERÂMICA DE ENCAIXE, TIPO FRANCESA, COM MAIS DE 2 ÁGUAS, INCLUSO TRANSPORTE VERTICAL. AF_06/2016</t>
  </si>
  <si>
    <t>7.3</t>
  </si>
  <si>
    <t>7.4</t>
  </si>
  <si>
    <t>7.5</t>
  </si>
  <si>
    <t>SISTEMAS DE PISOS INTERNOS E EXTERNOS (PAVIMENTAÇÃO)</t>
  </si>
  <si>
    <t xml:space="preserve">PINTURA </t>
  </si>
  <si>
    <t>Pintura em latex acrílico 02 demãos sobre paredes internas, externas</t>
  </si>
  <si>
    <t>DRENAGEM DE ÁGUAS PLUVIAIS</t>
  </si>
  <si>
    <t>TUBULAÇÕES E CONEXÕES DE PVC</t>
  </si>
  <si>
    <t xml:space="preserve">INSTALAÇÕES ELÉTRICAS </t>
  </si>
  <si>
    <t>SERVIÇOS FINAIS</t>
  </si>
  <si>
    <t>Limpeza final da obra</t>
  </si>
  <si>
    <t>Sinalizador de emergencia</t>
  </si>
  <si>
    <t>12138</t>
  </si>
  <si>
    <t>Placa de indicativa de ”EXTINTOR” em pvc, dim.: 20 x 20 cm</t>
  </si>
  <si>
    <t>Custo total sem BDI</t>
  </si>
  <si>
    <t>Custo TOTAL com BDI (24,71)  incluso</t>
  </si>
  <si>
    <t>Custo TOTAL com BDI incluso</t>
  </si>
  <si>
    <t>OBS: TENDO EM VISTA QUE A PRESENTE PLANILHA TRATA-SE DE AMPLIAÇÃO E/OU RFORMA, OS QUANTITATIVOS PODEM VARIAR PARA MAIS OU PARA MENOS DEVENDO OS MESMOS SEREM AJUSTADOS DE ACORDO COM AS MEDIÇÕES. TODAVIA OS AJUSTES PODERÃO SER FEITOS POR ITENS, NO ENTANTO NAO PODERAM ULTRAPASSAR O VALOR TOTAL DA PLANILHA.</t>
  </si>
  <si>
    <t>Porta em vidro temperado 10 mm, incolor, inclusive ferragens de fixação, puxador simples e instalação</t>
  </si>
  <si>
    <t>Emassamento de superficie, com aplicação de 1 demão de massa corrida, paredes internas</t>
  </si>
  <si>
    <t>EMBASA</t>
  </si>
  <si>
    <t>EXTINTOR DE ABC 6KG - FORNECIMENTO E INSTALACAO</t>
  </si>
  <si>
    <t>1.1.1</t>
  </si>
  <si>
    <t>1.2</t>
  </si>
  <si>
    <t>1.2.1</t>
  </si>
  <si>
    <t>2.2</t>
  </si>
  <si>
    <t>2.3</t>
  </si>
  <si>
    <t xml:space="preserve">PORTAS </t>
  </si>
  <si>
    <t xml:space="preserve">JANELAS </t>
  </si>
  <si>
    <t>Remoção de portas</t>
  </si>
  <si>
    <t>Revestimento ceramico de piso com placas tipo porcelanato 60x60</t>
  </si>
  <si>
    <t>Revestimento ceramico de piso com placas tipo porcelanato 60x60 anti derrapante</t>
  </si>
  <si>
    <t>Lavatório com bancada em granito cinza andorinha, e = 2cm, dim 1.40x0.60, com 01 cuba de embutir de louça,  sifão ajustável metalizado, válvula cromada, torneira cromada, inclusive rodopia 10 cm, assentada</t>
  </si>
  <si>
    <t>Painel led de 85w de sobrepor 06,x1,2</t>
  </si>
  <si>
    <t>1.1.2</t>
  </si>
  <si>
    <t>Data Base-JANEIRO/MARÇO 2019</t>
  </si>
  <si>
    <t>Preços Tabela SINAPI-ORSE Referencia: JANEIRO/MARÇO 2019</t>
  </si>
  <si>
    <t>REMOÇÃO DE JANELAS, DE FORMA MANUAL</t>
  </si>
  <si>
    <t>pelicula insulfim aplicada</t>
  </si>
  <si>
    <t>TRAMA DE MADEIRA COMPOSTA POR RIPAS, CAIBROS E TERÇAS PARA TELHADOS DE MAIS QUE 2 ÁGUAS PARA TELHA DE ENCAIXE DE CERÂMICA OU DE CONCRETO, INCLUSO TRANSPORTE VERTICAL. AF_12/2015</t>
  </si>
  <si>
    <t>Madeiramento em massaranduba/madeira de lei, tesoura com vão de  6m a 8 m</t>
  </si>
  <si>
    <t>4.2</t>
  </si>
  <si>
    <t>Suporte para auxílio de deficientes físicos (barra de apoio) l = 50cm em tubo de ferro galvanizado d = 1 1/2”</t>
  </si>
  <si>
    <t>5.1.1</t>
  </si>
  <si>
    <t>5.1.2</t>
  </si>
  <si>
    <t>5.1.3</t>
  </si>
  <si>
    <t>6.1.1</t>
  </si>
  <si>
    <t>7.6</t>
  </si>
  <si>
    <t>BOM JESUS DA LAPA - BA ABRIL 2019</t>
  </si>
  <si>
    <t>Vaso sanitário, adaptado p/ deficiente físico,  ravena P9, DECA ou similar, assento plastico universal branco ou similar, conjunto de fixação, tubo de ligação e engate plástico</t>
  </si>
  <si>
    <t>1.1.3</t>
  </si>
  <si>
    <t>1.1.4</t>
  </si>
  <si>
    <t>um</t>
  </si>
  <si>
    <t>Porta em madeira de lei  (0,60 x 1,60 a 1,80m), p/pintura, inclusive ferragens (livre/ocupado)</t>
  </si>
  <si>
    <t>1.2.2</t>
  </si>
  <si>
    <t>1.2.3</t>
  </si>
  <si>
    <t>TORNEIRA DE PRESSÃO CROMADA LONGA P/PIA</t>
  </si>
  <si>
    <t>SEINFRA</t>
  </si>
  <si>
    <t>C2504</t>
  </si>
  <si>
    <t>VASO SANITARIO INFANTIL SIFONADO, PARA VALVULA DE DESCARGA, EM LOUCA BRANCA, COM ACESSORIOS, INCLUSIVE ASSENTO PLASTICO, BOLSA DE BORRACHA PARA LIGACAO, TUBO PVC LIGACAO - FORNECIMENTO E INSTALACAO</t>
  </si>
  <si>
    <t>5.1.4</t>
  </si>
  <si>
    <t>5.1.5</t>
  </si>
  <si>
    <t>COMP</t>
  </si>
  <si>
    <t>Adesivo de demarcação de extintor 100x100</t>
  </si>
  <si>
    <t>Piso tátil direcional e/ou alerta, em borracha, p/deficientes visuais, dimensões 25x25cm, aplicado, rejuntado, exclusive regularização de base</t>
  </si>
  <si>
    <t xml:space="preserve">rio </t>
  </si>
  <si>
    <t>SOLEIRA EM MÁRMORE, LARGURA 15 CM, ESPESSURA 2,0 CM. AF_06/2018</t>
  </si>
  <si>
    <t>3.3</t>
  </si>
  <si>
    <t>PLANILHA ORÇAMENTARIA -ESCOLA RIO DAS RAS                               Não Desonerado</t>
  </si>
  <si>
    <t>JANELA, DE CORRER, C/ VIDRO TEMPERADO, INCL. FERRAGENS E GUARNICOES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</si>
</sst>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R$&quot;\ * #,##0.00_-;\-&quot;R$&quot;\ * #,##0.00_-;_-&quot;R$&quot;\ * &quot;-&quot;??_-;_-@_-"/>
    <numFmt numFmtId="43" formatCode="_-* #,##0.00_-;\-* #,##0.00_-;_-* &quot;-&quot;??_-;_-@_-"/>
    <numFmt numFmtId="164" formatCode="&quot;R$&quot;#,##0.00;[Red]\-&quot;R$&quot;#,##0.00"/>
    <numFmt numFmtId="165" formatCode="#,##0.00&quot; &quot;;&quot; (&quot;#,##0.00&quot;)&quot;;&quot; -&quot;#&quot; &quot;;@&quot; &quot;"/>
    <numFmt numFmtId="166" formatCode="&quot;R$&quot;\ #,##0.00"/>
    <numFmt numFmtId="167" formatCode="&quot;R$&quot;#,##0.00"/>
  </numFmts>
  <fonts count="9">
    <font>
      <sz val="11"/>
      <color theme="1"/>
      <name val="Calibri"/>
      <family val="2"/>
      <scheme val="minor"/>
    </font>
    <font>
      <sz val="11"/>
      <color theme="1"/>
      <name val="Calibri"/>
      <family val="2"/>
      <scheme val="minor"/>
    </font>
    <font>
      <sz val="10"/>
      <name val="Arial"/>
      <family val="2"/>
    </font>
    <font>
      <b/>
      <sz val="14"/>
      <name val="Times New Roman"/>
      <family val="1"/>
    </font>
    <font>
      <b/>
      <sz val="10"/>
      <name val="Times New Roman"/>
      <family val="1"/>
    </font>
    <font>
      <sz val="10"/>
      <name val="Times New Roman"/>
      <family val="1"/>
    </font>
    <font>
      <sz val="10"/>
      <color rgb="FF000000"/>
      <name val="Arial1"/>
    </font>
    <font>
      <sz val="10"/>
      <color theme="1"/>
      <name val="Times New Roman"/>
      <family val="1"/>
    </font>
    <font>
      <b/>
      <i/>
      <sz val="10"/>
      <name val="Times New Roman"/>
      <family val="1"/>
    </font>
  </fonts>
  <fills count="5">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s>
  <borders count="9">
    <border>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medium">
        <color indexed="64"/>
      </right>
      <top/>
      <bottom style="medium">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0" fontId="2" fillId="0" borderId="0"/>
    <xf numFmtId="165" fontId="6" fillId="0" borderId="0" applyBorder="0" applyProtection="0"/>
    <xf numFmtId="43" fontId="1" fillId="0" borderId="0" applyFont="0" applyFill="0" applyBorder="0" applyAlignment="0" applyProtection="0"/>
    <xf numFmtId="43" fontId="2" fillId="0" borderId="0" applyFont="0" applyFill="0" applyBorder="0" applyAlignment="0" applyProtection="0"/>
  </cellStyleXfs>
  <cellXfs count="63">
    <xf numFmtId="0" fontId="0" fillId="0" borderId="0" xfId="0"/>
    <xf numFmtId="0" fontId="2" fillId="0" borderId="0" xfId="4" applyFont="1" applyFill="1" applyAlignment="1">
      <alignment vertical="center"/>
    </xf>
    <xf numFmtId="49" fontId="4" fillId="2" borderId="2" xfId="4" applyNumberFormat="1" applyFont="1" applyFill="1" applyBorder="1" applyAlignment="1">
      <alignment horizontal="center" vertical="center"/>
    </xf>
    <xf numFmtId="43" fontId="4" fillId="2" borderId="2" xfId="3" applyFont="1" applyFill="1" applyBorder="1" applyAlignment="1">
      <alignment horizontal="center" vertical="center"/>
    </xf>
    <xf numFmtId="4" fontId="4" fillId="2" borderId="2" xfId="4" applyNumberFormat="1" applyFont="1" applyFill="1" applyBorder="1" applyAlignment="1">
      <alignment horizontal="center" vertical="center" wrapText="1"/>
    </xf>
    <xf numFmtId="4" fontId="4" fillId="2" borderId="2" xfId="4" applyNumberFormat="1" applyFont="1" applyFill="1" applyBorder="1" applyAlignment="1">
      <alignment horizontal="center" vertical="center"/>
    </xf>
    <xf numFmtId="0" fontId="4" fillId="3" borderId="3" xfId="4" applyFont="1" applyFill="1" applyBorder="1" applyAlignment="1">
      <alignment horizontal="center" vertical="center"/>
    </xf>
    <xf numFmtId="0" fontId="4" fillId="3" borderId="3" xfId="4" applyFont="1" applyFill="1" applyBorder="1" applyAlignment="1">
      <alignment vertical="center"/>
    </xf>
    <xf numFmtId="43" fontId="4" fillId="3" borderId="3" xfId="1" applyFont="1" applyFill="1" applyBorder="1" applyAlignment="1">
      <alignment vertical="center"/>
    </xf>
    <xf numFmtId="43" fontId="4" fillId="2" borderId="3" xfId="1" applyFont="1" applyFill="1" applyBorder="1" applyAlignment="1">
      <alignment vertical="center"/>
    </xf>
    <xf numFmtId="0" fontId="5" fillId="0" borderId="3" xfId="4" applyFont="1" applyFill="1" applyBorder="1" applyAlignment="1">
      <alignment horizontal="center" vertical="center"/>
    </xf>
    <xf numFmtId="43" fontId="5" fillId="0" borderId="3" xfId="1" applyFont="1" applyFill="1" applyBorder="1" applyAlignment="1">
      <alignment horizontal="right" vertical="center"/>
    </xf>
    <xf numFmtId="166" fontId="5" fillId="0" borderId="3" xfId="1" applyNumberFormat="1" applyFont="1" applyFill="1" applyBorder="1" applyAlignment="1">
      <alignment horizontal="right" vertical="center"/>
    </xf>
    <xf numFmtId="166" fontId="5" fillId="0" borderId="3" xfId="1" applyNumberFormat="1" applyFont="1" applyFill="1" applyBorder="1" applyAlignment="1">
      <alignment vertical="center"/>
    </xf>
    <xf numFmtId="166" fontId="4" fillId="0" borderId="3" xfId="1" applyNumberFormat="1" applyFont="1" applyFill="1" applyBorder="1" applyAlignment="1">
      <alignment vertical="center" wrapText="1"/>
    </xf>
    <xf numFmtId="0" fontId="4" fillId="0" borderId="3" xfId="4" applyFont="1" applyFill="1" applyBorder="1" applyAlignment="1">
      <alignment horizontal="center" vertical="center"/>
    </xf>
    <xf numFmtId="43" fontId="5" fillId="0" borderId="3" xfId="1" applyFont="1" applyFill="1" applyBorder="1" applyAlignment="1">
      <alignment vertical="center"/>
    </xf>
    <xf numFmtId="0" fontId="5" fillId="0" borderId="3" xfId="4" applyFont="1" applyFill="1" applyBorder="1" applyAlignment="1">
      <alignment horizontal="center" vertical="center" wrapText="1"/>
    </xf>
    <xf numFmtId="0" fontId="5" fillId="0" borderId="3" xfId="4" applyFont="1" applyFill="1" applyBorder="1" applyAlignment="1">
      <alignment horizontal="left" vertical="center" wrapText="1"/>
    </xf>
    <xf numFmtId="0" fontId="4" fillId="4" borderId="3" xfId="4" applyFont="1" applyFill="1" applyBorder="1" applyAlignment="1">
      <alignment horizontal="center" vertical="center"/>
    </xf>
    <xf numFmtId="0" fontId="5" fillId="4" borderId="3" xfId="4" applyFont="1" applyFill="1" applyBorder="1" applyAlignment="1">
      <alignment horizontal="center" vertical="center"/>
    </xf>
    <xf numFmtId="0" fontId="5" fillId="4" borderId="3" xfId="4" applyFont="1" applyFill="1" applyBorder="1" applyAlignment="1">
      <alignment horizontal="center" vertical="center" wrapText="1"/>
    </xf>
    <xf numFmtId="0" fontId="4" fillId="2" borderId="3" xfId="4" applyFont="1" applyFill="1" applyBorder="1" applyAlignment="1">
      <alignment horizontal="center" vertical="center"/>
    </xf>
    <xf numFmtId="0" fontId="4" fillId="3" borderId="3" xfId="4" applyFont="1" applyFill="1" applyBorder="1" applyAlignment="1">
      <alignment horizontal="center"/>
    </xf>
    <xf numFmtId="0" fontId="4" fillId="0" borderId="3" xfId="4" applyFont="1" applyFill="1" applyBorder="1" applyAlignment="1">
      <alignment vertical="center" wrapText="1"/>
    </xf>
    <xf numFmtId="43" fontId="8" fillId="0" borderId="3" xfId="1" applyFont="1" applyFill="1" applyBorder="1" applyAlignment="1">
      <alignment vertical="center" wrapText="1"/>
    </xf>
    <xf numFmtId="44" fontId="5" fillId="0" borderId="3" xfId="2" applyFont="1" applyFill="1" applyBorder="1" applyAlignment="1">
      <alignment vertical="center" wrapText="1"/>
    </xf>
    <xf numFmtId="0" fontId="4" fillId="2" borderId="3" xfId="4" applyFont="1" applyFill="1" applyBorder="1" applyAlignment="1">
      <alignment vertical="center"/>
    </xf>
    <xf numFmtId="0" fontId="5" fillId="2" borderId="3" xfId="4" applyFont="1" applyFill="1" applyBorder="1" applyAlignment="1">
      <alignment vertical="center"/>
    </xf>
    <xf numFmtId="43" fontId="5" fillId="2" borderId="3" xfId="1" applyFont="1" applyFill="1" applyBorder="1" applyAlignment="1">
      <alignment vertical="center"/>
    </xf>
    <xf numFmtId="0" fontId="4" fillId="4" borderId="3" xfId="4" applyFont="1" applyFill="1" applyBorder="1" applyAlignment="1">
      <alignment vertical="center"/>
    </xf>
    <xf numFmtId="0" fontId="5" fillId="4" borderId="3" xfId="4" applyFont="1" applyFill="1" applyBorder="1" applyAlignment="1">
      <alignment vertical="center"/>
    </xf>
    <xf numFmtId="0" fontId="5" fillId="0" borderId="3" xfId="4" applyFont="1" applyFill="1" applyBorder="1" applyAlignment="1">
      <alignment vertical="center" wrapText="1"/>
    </xf>
    <xf numFmtId="0" fontId="5" fillId="0" borderId="0" xfId="4" applyFont="1" applyFill="1" applyBorder="1" applyAlignment="1">
      <alignment horizontal="center" vertical="center"/>
    </xf>
    <xf numFmtId="0" fontId="7" fillId="0" borderId="3" xfId="0" applyFont="1" applyBorder="1" applyAlignment="1">
      <alignment vertical="center" wrapText="1"/>
    </xf>
    <xf numFmtId="0" fontId="5" fillId="0" borderId="6" xfId="4" applyFont="1" applyFill="1" applyBorder="1" applyAlignment="1">
      <alignment horizontal="center" vertical="center" wrapText="1"/>
    </xf>
    <xf numFmtId="49" fontId="5" fillId="0" borderId="3" xfId="4" applyNumberFormat="1" applyFont="1" applyFill="1" applyBorder="1" applyAlignment="1">
      <alignment vertical="center" wrapText="1"/>
    </xf>
    <xf numFmtId="49" fontId="5" fillId="0" borderId="3" xfId="4" applyNumberFormat="1" applyFont="1" applyFill="1" applyBorder="1" applyAlignment="1">
      <alignment horizontal="center" vertical="center" wrapText="1"/>
    </xf>
    <xf numFmtId="166" fontId="5" fillId="0" borderId="3" xfId="1" applyNumberFormat="1" applyFont="1" applyFill="1" applyBorder="1" applyAlignment="1">
      <alignment horizontal="center" vertical="center"/>
    </xf>
    <xf numFmtId="164" fontId="2" fillId="0" borderId="3" xfId="4" applyNumberFormat="1" applyFont="1" applyFill="1" applyBorder="1" applyAlignment="1">
      <alignment vertical="center"/>
    </xf>
    <xf numFmtId="0" fontId="5" fillId="0" borderId="0" xfId="4" applyFont="1" applyFill="1" applyBorder="1" applyAlignment="1">
      <alignment horizontal="left" vertical="center"/>
    </xf>
    <xf numFmtId="167" fontId="5" fillId="0" borderId="3" xfId="4" applyNumberFormat="1" applyFont="1" applyFill="1" applyBorder="1" applyAlignment="1">
      <alignment vertical="center"/>
    </xf>
    <xf numFmtId="49" fontId="4" fillId="3" borderId="4" xfId="4" applyNumberFormat="1" applyFont="1" applyFill="1" applyBorder="1" applyAlignment="1">
      <alignment vertical="center"/>
    </xf>
    <xf numFmtId="49" fontId="4" fillId="3" borderId="5" xfId="4" applyNumberFormat="1" applyFont="1" applyFill="1" applyBorder="1" applyAlignment="1">
      <alignment vertical="center"/>
    </xf>
    <xf numFmtId="166" fontId="4" fillId="3" borderId="3" xfId="1" applyNumberFormat="1" applyFont="1" applyFill="1" applyBorder="1" applyAlignment="1">
      <alignment vertical="center"/>
    </xf>
    <xf numFmtId="0" fontId="7" fillId="0" borderId="0" xfId="0" applyFont="1" applyAlignment="1">
      <alignment wrapText="1"/>
    </xf>
    <xf numFmtId="0" fontId="7" fillId="0" borderId="3" xfId="0" applyFont="1" applyBorder="1" applyAlignment="1">
      <alignment wrapText="1"/>
    </xf>
    <xf numFmtId="49" fontId="4" fillId="3" borderId="5" xfId="4" applyNumberFormat="1" applyFont="1" applyFill="1" applyBorder="1" applyAlignment="1">
      <alignment horizontal="right" vertical="center"/>
    </xf>
    <xf numFmtId="43" fontId="5" fillId="0" borderId="3" xfId="1" applyFont="1" applyFill="1" applyBorder="1" applyAlignment="1">
      <alignment horizontal="left" vertical="center" wrapText="1"/>
    </xf>
    <xf numFmtId="49" fontId="4" fillId="2" borderId="8" xfId="4" applyNumberFormat="1" applyFont="1" applyFill="1" applyBorder="1" applyAlignment="1">
      <alignment horizontal="center" vertical="center"/>
    </xf>
    <xf numFmtId="0" fontId="5" fillId="4" borderId="0" xfId="4" applyFont="1" applyFill="1" applyBorder="1" applyAlignment="1">
      <alignment vertical="center" wrapText="1"/>
    </xf>
    <xf numFmtId="43" fontId="4" fillId="0" borderId="4" xfId="1" applyFont="1" applyFill="1" applyBorder="1" applyAlignment="1">
      <alignment horizontal="right" vertical="center" wrapText="1"/>
    </xf>
    <xf numFmtId="43" fontId="4" fillId="0" borderId="5" xfId="1" applyFont="1" applyFill="1" applyBorder="1" applyAlignment="1">
      <alignment horizontal="right" vertical="center" wrapText="1"/>
    </xf>
    <xf numFmtId="43" fontId="3" fillId="2" borderId="1" xfId="3" applyFont="1" applyFill="1" applyBorder="1" applyAlignment="1">
      <alignment horizontal="center" vertical="center" wrapText="1"/>
    </xf>
    <xf numFmtId="0" fontId="4" fillId="0" borderId="5" xfId="4" applyFont="1" applyFill="1" applyBorder="1" applyAlignment="1">
      <alignment horizontal="center" vertical="center"/>
    </xf>
    <xf numFmtId="0" fontId="5" fillId="0" borderId="3" xfId="4" applyFont="1" applyFill="1" applyBorder="1" applyAlignment="1">
      <alignment horizontal="center" vertical="center"/>
    </xf>
    <xf numFmtId="166" fontId="5" fillId="0" borderId="3" xfId="6" applyNumberFormat="1" applyFont="1" applyFill="1" applyBorder="1" applyAlignment="1">
      <alignment horizontal="right" vertical="center"/>
    </xf>
    <xf numFmtId="43" fontId="5" fillId="0" borderId="3" xfId="6" applyFont="1" applyFill="1" applyBorder="1" applyAlignment="1">
      <alignment vertical="center"/>
    </xf>
    <xf numFmtId="0" fontId="5" fillId="0" borderId="3" xfId="4" applyFont="1" applyFill="1" applyBorder="1" applyAlignment="1">
      <alignment horizontal="center" vertical="center" wrapText="1"/>
    </xf>
    <xf numFmtId="0" fontId="5" fillId="0" borderId="3" xfId="4" applyFont="1" applyFill="1" applyBorder="1" applyAlignment="1">
      <alignment horizontal="left" vertical="center" wrapText="1"/>
    </xf>
    <xf numFmtId="43" fontId="3" fillId="2" borderId="7" xfId="3" applyFont="1" applyFill="1" applyBorder="1" applyAlignment="1">
      <alignment horizontal="center" vertical="center" wrapText="1"/>
    </xf>
    <xf numFmtId="43" fontId="3" fillId="2" borderId="1" xfId="3" applyFont="1" applyFill="1" applyBorder="1" applyAlignment="1">
      <alignment horizontal="center" vertical="center" wrapText="1"/>
    </xf>
    <xf numFmtId="43" fontId="3" fillId="2" borderId="3" xfId="3" applyFont="1" applyFill="1" applyBorder="1" applyAlignment="1">
      <alignment horizontal="center" vertical="center" wrapText="1"/>
    </xf>
  </cellXfs>
  <cellStyles count="8">
    <cellStyle name="Excel Built-in Excel Built-in Excel Built-in Excel Built-in Excel Built-in Excel Built-in Excel Built-in Separador de milhares 4" xfId="5"/>
    <cellStyle name="Moeda" xfId="2" builtinId="4"/>
    <cellStyle name="Normal" xfId="0" builtinId="0"/>
    <cellStyle name="Normal 2" xfId="4"/>
    <cellStyle name="Vírgula" xfId="1" builtinId="3"/>
    <cellStyle name="Vírgula 2" xfId="3"/>
    <cellStyle name="Vírgula 2 2" xfId="7"/>
    <cellStyle name="Vírgula 3" xfId="6"/>
  </cellStyles>
  <dxfs count="2">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
  <sheetViews>
    <sheetView tabSelected="1" workbookViewId="0">
      <selection activeCell="J6" sqref="J6"/>
    </sheetView>
  </sheetViews>
  <sheetFormatPr defaultRowHeight="15"/>
  <cols>
    <col min="1" max="1" width="9" customWidth="1"/>
    <col min="4" max="4" width="54.140625" customWidth="1"/>
    <col min="6" max="6" width="9.28515625" bestFit="1" customWidth="1"/>
    <col min="7" max="7" width="12.85546875" customWidth="1"/>
    <col min="8" max="8" width="13.7109375" customWidth="1"/>
  </cols>
  <sheetData>
    <row r="1" spans="1:8">
      <c r="A1" t="s">
        <v>90</v>
      </c>
    </row>
    <row r="2" spans="1:8" ht="15.75" thickBot="1"/>
    <row r="3" spans="1:8" ht="19.5" thickBot="1">
      <c r="A3" s="60" t="s">
        <v>93</v>
      </c>
      <c r="B3" s="60"/>
      <c r="C3" s="60"/>
      <c r="D3" s="60"/>
      <c r="E3" s="61"/>
      <c r="F3" s="61"/>
      <c r="G3" s="61"/>
      <c r="H3" s="61"/>
    </row>
    <row r="4" spans="1:8" ht="19.5" thickBot="1">
      <c r="A4" s="62" t="s">
        <v>61</v>
      </c>
      <c r="B4" s="62"/>
      <c r="C4" s="62"/>
      <c r="D4" s="62"/>
      <c r="E4" s="53"/>
      <c r="F4" s="61" t="s">
        <v>60</v>
      </c>
      <c r="G4" s="61"/>
      <c r="H4" s="61"/>
    </row>
    <row r="5" spans="1:8" ht="26.25" thickBot="1">
      <c r="A5" s="49" t="s">
        <v>0</v>
      </c>
      <c r="B5" s="49" t="s">
        <v>1</v>
      </c>
      <c r="C5" s="49" t="s">
        <v>2</v>
      </c>
      <c r="D5" s="49" t="s">
        <v>3</v>
      </c>
      <c r="E5" s="2" t="s">
        <v>4</v>
      </c>
      <c r="F5" s="3" t="s">
        <v>5</v>
      </c>
      <c r="G5" s="4" t="s">
        <v>6</v>
      </c>
      <c r="H5" s="5" t="s">
        <v>7</v>
      </c>
    </row>
    <row r="6" spans="1:8">
      <c r="A6" s="22">
        <v>1</v>
      </c>
      <c r="B6" s="23"/>
      <c r="C6" s="23"/>
      <c r="D6" s="7" t="s">
        <v>18</v>
      </c>
      <c r="E6" s="7"/>
      <c r="F6" s="8"/>
      <c r="G6" s="8"/>
      <c r="H6" s="9"/>
    </row>
    <row r="7" spans="1:8">
      <c r="A7" s="15" t="s">
        <v>8</v>
      </c>
      <c r="B7" s="15"/>
      <c r="C7" s="15"/>
      <c r="D7" s="24" t="s">
        <v>52</v>
      </c>
      <c r="E7" s="24"/>
      <c r="F7" s="11"/>
      <c r="G7" s="25"/>
      <c r="H7" s="25"/>
    </row>
    <row r="8" spans="1:8" ht="15" customHeight="1">
      <c r="A8" s="10" t="s">
        <v>47</v>
      </c>
      <c r="B8" s="10">
        <v>97644</v>
      </c>
      <c r="C8" s="17" t="s">
        <v>9</v>
      </c>
      <c r="D8" s="32" t="s">
        <v>54</v>
      </c>
      <c r="E8" s="17" t="s">
        <v>13</v>
      </c>
      <c r="F8" s="11">
        <v>31.92</v>
      </c>
      <c r="G8" s="26">
        <v>7.12</v>
      </c>
      <c r="H8" s="26">
        <f>F8*G8</f>
        <v>227.27040000000002</v>
      </c>
    </row>
    <row r="9" spans="1:8" ht="25.15" customHeight="1">
      <c r="A9" s="10" t="s">
        <v>59</v>
      </c>
      <c r="B9" s="10">
        <v>3149</v>
      </c>
      <c r="C9" s="17" t="s">
        <v>19</v>
      </c>
      <c r="D9" s="32" t="s">
        <v>63</v>
      </c>
      <c r="E9" s="17" t="s">
        <v>13</v>
      </c>
      <c r="F9" s="11">
        <v>32</v>
      </c>
      <c r="G9" s="26">
        <v>27.24</v>
      </c>
      <c r="H9" s="26">
        <f>F9*G9</f>
        <v>871.68</v>
      </c>
    </row>
    <row r="10" spans="1:8" ht="43.15" customHeight="1">
      <c r="A10" s="10" t="s">
        <v>75</v>
      </c>
      <c r="B10" s="10">
        <v>9692</v>
      </c>
      <c r="C10" s="17" t="s">
        <v>19</v>
      </c>
      <c r="D10" s="32" t="s">
        <v>78</v>
      </c>
      <c r="E10" s="17" t="s">
        <v>77</v>
      </c>
      <c r="F10" s="11">
        <v>6</v>
      </c>
      <c r="G10" s="26">
        <v>733.84</v>
      </c>
      <c r="H10" s="26">
        <f>F10*G10</f>
        <v>4403.04</v>
      </c>
    </row>
    <row r="11" spans="1:8" ht="38.450000000000003" customHeight="1">
      <c r="A11" s="10" t="s">
        <v>76</v>
      </c>
      <c r="B11" s="10">
        <v>11556</v>
      </c>
      <c r="C11" s="17" t="s">
        <v>19</v>
      </c>
      <c r="D11" s="34" t="s">
        <v>43</v>
      </c>
      <c r="E11" s="17" t="s">
        <v>13</v>
      </c>
      <c r="F11" s="11">
        <v>32</v>
      </c>
      <c r="G11" s="26">
        <v>355</v>
      </c>
      <c r="H11" s="26">
        <f>F11*G11</f>
        <v>11360</v>
      </c>
    </row>
    <row r="12" spans="1:8">
      <c r="A12" s="15" t="s">
        <v>48</v>
      </c>
      <c r="B12" s="15"/>
      <c r="C12" s="15"/>
      <c r="D12" s="24" t="s">
        <v>53</v>
      </c>
      <c r="E12" s="24"/>
      <c r="F12" s="11"/>
      <c r="G12" s="11"/>
      <c r="H12" s="16"/>
    </row>
    <row r="13" spans="1:8" ht="22.9" customHeight="1">
      <c r="A13" s="10" t="s">
        <v>49</v>
      </c>
      <c r="B13" s="10">
        <v>97645</v>
      </c>
      <c r="C13" s="17" t="s">
        <v>9</v>
      </c>
      <c r="D13" s="32" t="s">
        <v>62</v>
      </c>
      <c r="E13" s="17" t="s">
        <v>13</v>
      </c>
      <c r="F13" s="11">
        <v>80.8</v>
      </c>
      <c r="G13" s="11">
        <v>20.53</v>
      </c>
      <c r="H13" s="13">
        <f>F13*G13</f>
        <v>1658.8240000000001</v>
      </c>
    </row>
    <row r="14" spans="1:8" ht="22.9" customHeight="1">
      <c r="A14" s="10" t="s">
        <v>79</v>
      </c>
      <c r="B14" s="10">
        <v>3149</v>
      </c>
      <c r="C14" s="17" t="s">
        <v>19</v>
      </c>
      <c r="D14" s="32" t="s">
        <v>63</v>
      </c>
      <c r="E14" s="17" t="s">
        <v>13</v>
      </c>
      <c r="F14" s="11">
        <v>80.8</v>
      </c>
      <c r="G14" s="26">
        <v>27.24</v>
      </c>
      <c r="H14" s="26">
        <f>F14*G14</f>
        <v>2200.9919999999997</v>
      </c>
    </row>
    <row r="15" spans="1:8" ht="27" customHeight="1">
      <c r="A15" s="10" t="s">
        <v>80</v>
      </c>
      <c r="B15" s="17">
        <v>150331</v>
      </c>
      <c r="C15" s="17" t="s">
        <v>45</v>
      </c>
      <c r="D15" s="45" t="s">
        <v>94</v>
      </c>
      <c r="E15" s="17" t="s">
        <v>13</v>
      </c>
      <c r="F15" s="11">
        <v>80.8</v>
      </c>
      <c r="G15" s="12">
        <v>279.61</v>
      </c>
      <c r="H15" s="13">
        <f>F15*G15</f>
        <v>22592.488000000001</v>
      </c>
    </row>
    <row r="16" spans="1:8">
      <c r="A16" s="51" t="s">
        <v>10</v>
      </c>
      <c r="B16" s="52"/>
      <c r="C16" s="52"/>
      <c r="D16" s="52"/>
      <c r="E16" s="52"/>
      <c r="F16" s="52"/>
      <c r="G16" s="52"/>
      <c r="H16" s="14">
        <f>SUM(H8:H15)</f>
        <v>43314.294399999999</v>
      </c>
    </row>
    <row r="17" spans="1:8">
      <c r="A17" s="6">
        <v>2</v>
      </c>
      <c r="B17" s="23"/>
      <c r="C17" s="23"/>
      <c r="D17" s="7" t="s">
        <v>21</v>
      </c>
      <c r="E17" s="7"/>
      <c r="F17" s="8"/>
      <c r="G17" s="8"/>
      <c r="H17" s="9"/>
    </row>
    <row r="18" spans="1:8" ht="42" customHeight="1">
      <c r="A18" s="17" t="s">
        <v>11</v>
      </c>
      <c r="B18" s="17">
        <v>94441</v>
      </c>
      <c r="C18" s="17" t="s">
        <v>9</v>
      </c>
      <c r="D18" s="45" t="s">
        <v>24</v>
      </c>
      <c r="E18" s="17" t="s">
        <v>13</v>
      </c>
      <c r="F18" s="11">
        <v>120</v>
      </c>
      <c r="G18" s="12">
        <v>22.53</v>
      </c>
      <c r="H18" s="13">
        <f t="shared" ref="H18:H20" si="0">F18*G18</f>
        <v>2703.6000000000004</v>
      </c>
    </row>
    <row r="19" spans="1:8" ht="51">
      <c r="A19" s="17" t="s">
        <v>50</v>
      </c>
      <c r="B19" s="17">
        <v>92540</v>
      </c>
      <c r="C19" s="17" t="s">
        <v>9</v>
      </c>
      <c r="D19" s="18" t="s">
        <v>64</v>
      </c>
      <c r="E19" s="17" t="s">
        <v>13</v>
      </c>
      <c r="F19" s="11">
        <v>10</v>
      </c>
      <c r="G19" s="12">
        <v>54.17</v>
      </c>
      <c r="H19" s="13">
        <f t="shared" si="0"/>
        <v>541.70000000000005</v>
      </c>
    </row>
    <row r="20" spans="1:8" ht="48" customHeight="1">
      <c r="A20" s="17" t="s">
        <v>51</v>
      </c>
      <c r="B20" s="17">
        <v>210</v>
      </c>
      <c r="C20" s="17" t="s">
        <v>19</v>
      </c>
      <c r="D20" s="18" t="s">
        <v>65</v>
      </c>
      <c r="E20" s="20" t="s">
        <v>20</v>
      </c>
      <c r="F20" s="11">
        <v>2</v>
      </c>
      <c r="G20" s="12">
        <v>888.37</v>
      </c>
      <c r="H20" s="13">
        <f t="shared" si="0"/>
        <v>1776.74</v>
      </c>
    </row>
    <row r="21" spans="1:8">
      <c r="A21" s="51" t="s">
        <v>10</v>
      </c>
      <c r="B21" s="52"/>
      <c r="C21" s="52"/>
      <c r="D21" s="52"/>
      <c r="E21" s="52"/>
      <c r="F21" s="52"/>
      <c r="G21" s="52"/>
      <c r="H21" s="14">
        <f>SUM(H18:H20)</f>
        <v>5022.04</v>
      </c>
    </row>
    <row r="22" spans="1:8">
      <c r="A22" s="6">
        <v>3</v>
      </c>
      <c r="B22" s="6"/>
      <c r="C22" s="6"/>
      <c r="D22" s="7" t="s">
        <v>28</v>
      </c>
      <c r="E22" s="7"/>
      <c r="F22" s="8"/>
      <c r="G22" s="8"/>
      <c r="H22" s="9"/>
    </row>
    <row r="23" spans="1:8" ht="34.9" customHeight="1">
      <c r="A23" s="17" t="s">
        <v>12</v>
      </c>
      <c r="B23" s="17">
        <v>87262</v>
      </c>
      <c r="C23" s="17" t="s">
        <v>9</v>
      </c>
      <c r="D23" s="18" t="s">
        <v>56</v>
      </c>
      <c r="E23" s="17" t="s">
        <v>13</v>
      </c>
      <c r="F23" s="11">
        <v>173</v>
      </c>
      <c r="G23" s="12">
        <v>98.34</v>
      </c>
      <c r="H23" s="13">
        <f>F23*G23</f>
        <v>17012.82</v>
      </c>
    </row>
    <row r="24" spans="1:8" ht="34.9" customHeight="1">
      <c r="A24" s="58" t="s">
        <v>14</v>
      </c>
      <c r="B24" s="55">
        <v>98695</v>
      </c>
      <c r="C24" s="58" t="s">
        <v>9</v>
      </c>
      <c r="D24" s="59" t="s">
        <v>91</v>
      </c>
      <c r="E24" s="55" t="s">
        <v>16</v>
      </c>
      <c r="F24" s="57">
        <v>32</v>
      </c>
      <c r="G24" s="56">
        <v>54.93</v>
      </c>
      <c r="H24" s="13">
        <f>F24*G24</f>
        <v>1757.76</v>
      </c>
    </row>
    <row r="25" spans="1:8" ht="33" customHeight="1">
      <c r="A25" s="58" t="s">
        <v>92</v>
      </c>
      <c r="B25" s="17">
        <v>87262</v>
      </c>
      <c r="C25" s="17" t="s">
        <v>9</v>
      </c>
      <c r="D25" s="18" t="s">
        <v>55</v>
      </c>
      <c r="E25" s="17" t="s">
        <v>13</v>
      </c>
      <c r="F25" s="11">
        <v>522.66999999999996</v>
      </c>
      <c r="G25" s="12">
        <v>98.34</v>
      </c>
      <c r="H25" s="13">
        <f>F25*G25</f>
        <v>51399.3678</v>
      </c>
    </row>
    <row r="26" spans="1:8">
      <c r="A26" s="51" t="s">
        <v>10</v>
      </c>
      <c r="B26" s="52"/>
      <c r="C26" s="52"/>
      <c r="D26" s="52"/>
      <c r="E26" s="52"/>
      <c r="F26" s="52"/>
      <c r="G26" s="52"/>
      <c r="H26" s="14">
        <f>SUM(H23:H25)</f>
        <v>70169.947799999994</v>
      </c>
    </row>
    <row r="27" spans="1:8">
      <c r="A27" s="6">
        <v>4</v>
      </c>
      <c r="B27" s="6"/>
      <c r="C27" s="6"/>
      <c r="D27" s="7" t="s">
        <v>29</v>
      </c>
      <c r="E27" s="7"/>
      <c r="F27" s="8"/>
      <c r="G27" s="8"/>
      <c r="H27" s="9"/>
    </row>
    <row r="28" spans="1:8" ht="30.6" customHeight="1">
      <c r="A28" s="17" t="s">
        <v>15</v>
      </c>
      <c r="B28" s="17">
        <v>2278</v>
      </c>
      <c r="C28" s="17" t="s">
        <v>19</v>
      </c>
      <c r="D28" s="18" t="s">
        <v>44</v>
      </c>
      <c r="E28" s="17" t="s">
        <v>13</v>
      </c>
      <c r="F28" s="11">
        <v>400</v>
      </c>
      <c r="G28" s="12">
        <v>8.81</v>
      </c>
      <c r="H28" s="13">
        <f>F28*G28</f>
        <v>3524</v>
      </c>
    </row>
    <row r="29" spans="1:8" ht="28.9" customHeight="1">
      <c r="A29" s="17" t="s">
        <v>66</v>
      </c>
      <c r="B29" s="17">
        <v>88489</v>
      </c>
      <c r="C29" s="17" t="s">
        <v>9</v>
      </c>
      <c r="D29" s="18" t="s">
        <v>30</v>
      </c>
      <c r="E29" s="17" t="s">
        <v>13</v>
      </c>
      <c r="F29" s="11">
        <v>2500</v>
      </c>
      <c r="G29" s="12">
        <v>10.96</v>
      </c>
      <c r="H29" s="13">
        <f>F29*G29</f>
        <v>27400.000000000004</v>
      </c>
    </row>
    <row r="30" spans="1:8">
      <c r="A30" s="51" t="s">
        <v>10</v>
      </c>
      <c r="B30" s="52"/>
      <c r="C30" s="52"/>
      <c r="D30" s="52"/>
      <c r="E30" s="52"/>
      <c r="F30" s="52"/>
      <c r="G30" s="52"/>
      <c r="H30" s="14">
        <f>SUM(H28:H29)</f>
        <v>30924.000000000004</v>
      </c>
    </row>
    <row r="31" spans="1:8">
      <c r="A31" s="22">
        <v>5</v>
      </c>
      <c r="B31" s="22"/>
      <c r="C31" s="22"/>
      <c r="D31" s="27" t="s">
        <v>31</v>
      </c>
      <c r="E31" s="28"/>
      <c r="F31" s="29"/>
      <c r="G31" s="29"/>
      <c r="H31" s="9"/>
    </row>
    <row r="32" spans="1:8">
      <c r="A32" s="19" t="s">
        <v>17</v>
      </c>
      <c r="B32" s="19"/>
      <c r="C32" s="19"/>
      <c r="D32" s="30" t="s">
        <v>32</v>
      </c>
      <c r="E32" s="31"/>
      <c r="F32" s="11"/>
      <c r="G32" s="13"/>
      <c r="H32" s="13"/>
    </row>
    <row r="33" spans="1:8" ht="23.45" customHeight="1">
      <c r="A33" s="20" t="s">
        <v>68</v>
      </c>
      <c r="B33" s="17" t="s">
        <v>83</v>
      </c>
      <c r="C33" s="17" t="s">
        <v>82</v>
      </c>
      <c r="D33" s="36" t="s">
        <v>81</v>
      </c>
      <c r="E33" s="38" t="s">
        <v>20</v>
      </c>
      <c r="F33" s="11">
        <v>6</v>
      </c>
      <c r="G33" s="12">
        <v>97.72</v>
      </c>
      <c r="H33" s="13">
        <f t="shared" ref="H33:H37" si="1">F33*G33</f>
        <v>586.31999999999994</v>
      </c>
    </row>
    <row r="34" spans="1:8" ht="24.6" customHeight="1">
      <c r="A34" s="20" t="s">
        <v>69</v>
      </c>
      <c r="B34" s="17">
        <v>12271</v>
      </c>
      <c r="C34" s="17" t="s">
        <v>19</v>
      </c>
      <c r="D34" s="36" t="s">
        <v>57</v>
      </c>
      <c r="E34" s="38" t="s">
        <v>20</v>
      </c>
      <c r="F34" s="11">
        <v>2</v>
      </c>
      <c r="G34" s="12">
        <v>806.51</v>
      </c>
      <c r="H34" s="13">
        <f t="shared" si="1"/>
        <v>1613.02</v>
      </c>
    </row>
    <row r="35" spans="1:8" ht="24.6" customHeight="1">
      <c r="A35" s="20" t="s">
        <v>70</v>
      </c>
      <c r="B35" s="17">
        <v>2096</v>
      </c>
      <c r="C35" s="17" t="s">
        <v>19</v>
      </c>
      <c r="D35" s="36" t="s">
        <v>67</v>
      </c>
      <c r="E35" s="38" t="s">
        <v>20</v>
      </c>
      <c r="F35" s="11">
        <v>2</v>
      </c>
      <c r="G35" s="12">
        <v>43.05</v>
      </c>
      <c r="H35" s="13">
        <f t="shared" si="1"/>
        <v>86.1</v>
      </c>
    </row>
    <row r="36" spans="1:8" ht="24.6" customHeight="1">
      <c r="A36" s="20" t="s">
        <v>85</v>
      </c>
      <c r="B36" s="10">
        <v>72739</v>
      </c>
      <c r="C36" s="10" t="s">
        <v>9</v>
      </c>
      <c r="D36" s="46" t="s">
        <v>84</v>
      </c>
      <c r="E36" s="10" t="s">
        <v>20</v>
      </c>
      <c r="F36" s="11">
        <v>2</v>
      </c>
      <c r="G36" s="12">
        <v>450</v>
      </c>
      <c r="H36" s="13">
        <f t="shared" si="1"/>
        <v>900</v>
      </c>
    </row>
    <row r="37" spans="1:8" ht="41.45" customHeight="1">
      <c r="A37" s="20" t="s">
        <v>86</v>
      </c>
      <c r="B37" s="17">
        <v>7180</v>
      </c>
      <c r="C37" s="17" t="s">
        <v>19</v>
      </c>
      <c r="D37" s="36" t="s">
        <v>74</v>
      </c>
      <c r="E37" s="38" t="s">
        <v>20</v>
      </c>
      <c r="F37" s="11">
        <v>2</v>
      </c>
      <c r="G37" s="12">
        <v>285.63</v>
      </c>
      <c r="H37" s="13">
        <f t="shared" si="1"/>
        <v>571.26</v>
      </c>
    </row>
    <row r="38" spans="1:8">
      <c r="A38" s="51" t="s">
        <v>10</v>
      </c>
      <c r="B38" s="52"/>
      <c r="C38" s="52"/>
      <c r="D38" s="52"/>
      <c r="E38" s="52"/>
      <c r="F38" s="52"/>
      <c r="G38" s="52"/>
      <c r="H38" s="14">
        <f>SUM(H33:H37)</f>
        <v>3756.7</v>
      </c>
    </row>
    <row r="39" spans="1:8">
      <c r="A39" s="6">
        <v>6</v>
      </c>
      <c r="B39" s="6"/>
      <c r="C39" s="6"/>
      <c r="D39" s="7" t="s">
        <v>33</v>
      </c>
      <c r="E39" s="7"/>
      <c r="F39" s="8"/>
      <c r="G39" s="8"/>
      <c r="H39" s="9"/>
    </row>
    <row r="40" spans="1:8" ht="19.149999999999999" customHeight="1">
      <c r="A40" s="35" t="s">
        <v>71</v>
      </c>
      <c r="B40" s="17">
        <v>12091</v>
      </c>
      <c r="C40" s="17" t="s">
        <v>9</v>
      </c>
      <c r="D40" s="18" t="s">
        <v>58</v>
      </c>
      <c r="E40" s="17" t="s">
        <v>20</v>
      </c>
      <c r="F40" s="11">
        <v>40</v>
      </c>
      <c r="G40" s="12">
        <v>77.739999999999995</v>
      </c>
      <c r="H40" s="13">
        <f>F40*G40</f>
        <v>3109.6</v>
      </c>
    </row>
    <row r="41" spans="1:8">
      <c r="A41" s="51" t="s">
        <v>10</v>
      </c>
      <c r="B41" s="52"/>
      <c r="C41" s="52"/>
      <c r="D41" s="52"/>
      <c r="E41" s="52"/>
      <c r="F41" s="52"/>
      <c r="G41" s="52"/>
      <c r="H41" s="14">
        <f>SUM(H40:H40)</f>
        <v>3109.6</v>
      </c>
    </row>
    <row r="42" spans="1:8">
      <c r="A42" s="6">
        <v>7</v>
      </c>
      <c r="B42" s="6"/>
      <c r="C42" s="6"/>
      <c r="D42" s="7" t="s">
        <v>34</v>
      </c>
      <c r="E42" s="7"/>
      <c r="F42" s="8"/>
      <c r="G42" s="8"/>
      <c r="H42" s="9"/>
    </row>
    <row r="43" spans="1:8" ht="26.45" customHeight="1">
      <c r="A43" s="17" t="s">
        <v>22</v>
      </c>
      <c r="B43" s="17">
        <v>9537</v>
      </c>
      <c r="C43" s="17" t="s">
        <v>9</v>
      </c>
      <c r="D43" s="36" t="s">
        <v>35</v>
      </c>
      <c r="E43" s="17" t="s">
        <v>13</v>
      </c>
      <c r="F43" s="11">
        <v>600</v>
      </c>
      <c r="G43" s="12">
        <v>2.34</v>
      </c>
      <c r="H43" s="13">
        <f t="shared" ref="H43:H48" si="2">F43*G43</f>
        <v>1404</v>
      </c>
    </row>
    <row r="44" spans="1:8" ht="21.6" customHeight="1">
      <c r="A44" s="17" t="s">
        <v>23</v>
      </c>
      <c r="B44" s="17">
        <v>1511</v>
      </c>
      <c r="C44" s="17" t="s">
        <v>19</v>
      </c>
      <c r="D44" s="36" t="s">
        <v>46</v>
      </c>
      <c r="E44" s="17" t="s">
        <v>20</v>
      </c>
      <c r="F44" s="11">
        <v>4</v>
      </c>
      <c r="G44" s="12">
        <v>149.26</v>
      </c>
      <c r="H44" s="13">
        <f t="shared" si="2"/>
        <v>597.04</v>
      </c>
    </row>
    <row r="45" spans="1:8" ht="22.15" customHeight="1">
      <c r="A45" s="17" t="s">
        <v>25</v>
      </c>
      <c r="B45" s="17">
        <v>3477</v>
      </c>
      <c r="C45" s="17" t="s">
        <v>19</v>
      </c>
      <c r="D45" s="36" t="s">
        <v>36</v>
      </c>
      <c r="E45" s="17" t="s">
        <v>20</v>
      </c>
      <c r="F45" s="11">
        <v>15</v>
      </c>
      <c r="G45" s="12">
        <v>77.790000000000006</v>
      </c>
      <c r="H45" s="13">
        <f t="shared" si="2"/>
        <v>1166.8500000000001</v>
      </c>
    </row>
    <row r="46" spans="1:8" ht="22.9" customHeight="1">
      <c r="A46" s="17" t="s">
        <v>26</v>
      </c>
      <c r="B46" s="37" t="s">
        <v>37</v>
      </c>
      <c r="C46" s="17" t="s">
        <v>19</v>
      </c>
      <c r="D46" s="48" t="s">
        <v>38</v>
      </c>
      <c r="E46" s="38" t="s">
        <v>20</v>
      </c>
      <c r="F46" s="13">
        <v>4</v>
      </c>
      <c r="G46" s="39">
        <v>13.54</v>
      </c>
      <c r="H46" s="13">
        <f t="shared" si="2"/>
        <v>54.16</v>
      </c>
    </row>
    <row r="47" spans="1:8" ht="24" customHeight="1">
      <c r="A47" s="17" t="s">
        <v>27</v>
      </c>
      <c r="B47" s="37"/>
      <c r="C47" s="17" t="s">
        <v>87</v>
      </c>
      <c r="D47" s="48" t="s">
        <v>88</v>
      </c>
      <c r="E47" s="38" t="s">
        <v>77</v>
      </c>
      <c r="F47" s="13">
        <v>4</v>
      </c>
      <c r="G47" s="39">
        <v>65.5</v>
      </c>
      <c r="H47" s="13">
        <f t="shared" si="2"/>
        <v>262</v>
      </c>
    </row>
    <row r="48" spans="1:8" ht="40.15" customHeight="1">
      <c r="A48" s="17" t="s">
        <v>72</v>
      </c>
      <c r="B48" s="17">
        <v>7323</v>
      </c>
      <c r="C48" s="17" t="s">
        <v>19</v>
      </c>
      <c r="D48" s="36" t="s">
        <v>89</v>
      </c>
      <c r="E48" s="21" t="s">
        <v>13</v>
      </c>
      <c r="F48" s="11">
        <v>80</v>
      </c>
      <c r="G48" s="12">
        <v>203.9</v>
      </c>
      <c r="H48" s="13">
        <f t="shared" si="2"/>
        <v>16312</v>
      </c>
    </row>
    <row r="49" spans="1:8">
      <c r="A49" s="51" t="s">
        <v>10</v>
      </c>
      <c r="B49" s="52"/>
      <c r="C49" s="52"/>
      <c r="D49" s="52"/>
      <c r="E49" s="52"/>
      <c r="F49" s="52"/>
      <c r="G49" s="52"/>
      <c r="H49" s="14">
        <f>SUM(H43:H48)</f>
        <v>19796.05</v>
      </c>
    </row>
    <row r="50" spans="1:8">
      <c r="A50" s="54" t="s">
        <v>39</v>
      </c>
      <c r="B50" s="54"/>
      <c r="C50" s="1"/>
      <c r="D50" s="40"/>
      <c r="E50" s="33"/>
      <c r="F50" s="54" t="s">
        <v>39</v>
      </c>
      <c r="G50" s="54"/>
      <c r="H50" s="41">
        <f>H16+H21+H26+H30+H38+H41+H49</f>
        <v>176092.63219999999</v>
      </c>
    </row>
    <row r="51" spans="1:8">
      <c r="A51" s="42" t="s">
        <v>40</v>
      </c>
      <c r="B51" s="43"/>
      <c r="C51" s="43"/>
      <c r="D51" s="47" t="s">
        <v>41</v>
      </c>
      <c r="E51" s="47"/>
      <c r="F51" s="47"/>
      <c r="G51" s="47"/>
      <c r="H51" s="44">
        <f>H50*1.2471</f>
        <v>219605.12161662002</v>
      </c>
    </row>
    <row r="52" spans="1:8" ht="89.25">
      <c r="A52" s="50"/>
      <c r="B52" s="50"/>
      <c r="C52" s="50"/>
      <c r="D52" s="50" t="s">
        <v>42</v>
      </c>
      <c r="E52" s="50"/>
      <c r="F52" s="1"/>
      <c r="G52" s="50" t="s">
        <v>73</v>
      </c>
      <c r="H52" s="50"/>
    </row>
  </sheetData>
  <mergeCells count="3">
    <mergeCell ref="A3:H3"/>
    <mergeCell ref="A4:D4"/>
    <mergeCell ref="F4:H4"/>
  </mergeCells>
  <conditionalFormatting sqref="G14">
    <cfRule type="cellIs" dxfId="1" priority="1" stopIfTrue="1" operator="equal">
      <formula>0</formula>
    </cfRule>
  </conditionalFormatting>
  <conditionalFormatting sqref="F5:G5 F42:G42 G7:G11">
    <cfRule type="cellIs" dxfId="0" priority="2" stopIfTrue="1" operator="equal">
      <formula>0</formula>
    </cfRule>
  </conditionalFormatting>
  <pageMargins left="0.511811024" right="0.511811024" top="0.78740157499999996" bottom="0.78740157499999996" header="0.31496062000000002" footer="0.31496062000000002"/>
  <pageSetup paperSize="9" scale="73"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rio das ras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dc:creator>
  <cp:lastModifiedBy>User</cp:lastModifiedBy>
  <cp:lastPrinted>2019-08-16T14:53:34Z</cp:lastPrinted>
  <dcterms:created xsi:type="dcterms:W3CDTF">2019-03-28T18:00:10Z</dcterms:created>
  <dcterms:modified xsi:type="dcterms:W3CDTF">2019-09-11T18:55:45Z</dcterms:modified>
</cp:coreProperties>
</file>