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OTRABALHOS\TOMADA DE PREÇO\TOMADA DE PREÇO - 004 - 2019 - REFORMA E AMPLIAÇÃO\"/>
    </mc:Choice>
  </mc:AlternateContent>
  <bookViews>
    <workbookView xWindow="0" yWindow="0" windowWidth="20490" windowHeight="7755"/>
  </bookViews>
  <sheets>
    <sheet name="ESCOLA FAVELANDIA" sheetId="1" r:id="rId1"/>
  </sheets>
  <definedNames>
    <definedName name="_xlnm.Print_Area" localSheetId="0">'ESCOLA FAVELANDIA'!$A$1:$H$74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4" i="1" l="1"/>
  <c r="H25" i="1"/>
  <c r="H7" i="1"/>
  <c r="H8" i="1"/>
  <c r="H9" i="1"/>
  <c r="H10" i="1"/>
  <c r="H19" i="1" l="1"/>
  <c r="H37" i="1" l="1"/>
  <c r="H65" i="1"/>
  <c r="H28" i="1" l="1"/>
  <c r="H29" i="1"/>
  <c r="H64" i="1" l="1"/>
  <c r="H63" i="1"/>
  <c r="H62" i="1"/>
  <c r="H61" i="1"/>
  <c r="H60" i="1"/>
  <c r="H59" i="1"/>
  <c r="H56" i="1"/>
  <c r="H55" i="1"/>
  <c r="H54" i="1"/>
  <c r="H52" i="1"/>
  <c r="H50" i="1"/>
  <c r="H49" i="1"/>
  <c r="H48" i="1"/>
  <c r="H46" i="1"/>
  <c r="H45" i="1"/>
  <c r="H44" i="1"/>
  <c r="H42" i="1"/>
  <c r="H38" i="1"/>
  <c r="H36" i="1"/>
  <c r="H35" i="1"/>
  <c r="H31" i="1"/>
  <c r="H30" i="1"/>
  <c r="H20" i="1"/>
  <c r="H16" i="1"/>
  <c r="H15" i="1"/>
  <c r="H14" i="1"/>
  <c r="H13" i="1"/>
  <c r="H6" i="1"/>
  <c r="H11" i="1" s="1"/>
  <c r="H32" i="1" l="1"/>
  <c r="H17" i="1"/>
  <c r="H66" i="1"/>
  <c r="H57" i="1"/>
  <c r="H39" i="1"/>
  <c r="H21" i="1"/>
  <c r="H67" i="1" l="1"/>
  <c r="H68" i="1" s="1"/>
</calcChain>
</file>

<file path=xl/sharedStrings.xml><?xml version="1.0" encoding="utf-8"?>
<sst xmlns="http://schemas.openxmlformats.org/spreadsheetml/2006/main" count="204" uniqueCount="128">
  <si>
    <t>ITEM</t>
  </si>
  <si>
    <t>CÓDIGO</t>
  </si>
  <si>
    <t>FONTE</t>
  </si>
  <si>
    <t>DESCRIÇÃO DOS SERVIÇOS</t>
  </si>
  <si>
    <t>UNID.</t>
  </si>
  <si>
    <t>QUANT.</t>
  </si>
  <si>
    <t>PR. UNIT.(R$) SEM BDI</t>
  </si>
  <si>
    <t>VALOR (R$)</t>
  </si>
  <si>
    <t>1.1</t>
  </si>
  <si>
    <t>SINAPI</t>
  </si>
  <si>
    <t xml:space="preserve">Subtotal </t>
  </si>
  <si>
    <t>2.1</t>
  </si>
  <si>
    <t>3.1</t>
  </si>
  <si>
    <t>m²</t>
  </si>
  <si>
    <t>3.2</t>
  </si>
  <si>
    <t>4.1</t>
  </si>
  <si>
    <t>4.1.1</t>
  </si>
  <si>
    <t>m</t>
  </si>
  <si>
    <t>5.1</t>
  </si>
  <si>
    <t>5.2</t>
  </si>
  <si>
    <t>5.3</t>
  </si>
  <si>
    <t>5.4</t>
  </si>
  <si>
    <t xml:space="preserve">ESQUADRIAS </t>
  </si>
  <si>
    <t>6.1</t>
  </si>
  <si>
    <t>6.1.1</t>
  </si>
  <si>
    <t>ORSE</t>
  </si>
  <si>
    <t>un</t>
  </si>
  <si>
    <t>6.1.3</t>
  </si>
  <si>
    <t>6.1.4</t>
  </si>
  <si>
    <t xml:space="preserve">SISTEMAS DE COBERTURA </t>
  </si>
  <si>
    <t>7.1</t>
  </si>
  <si>
    <t>7.2</t>
  </si>
  <si>
    <t>7.3</t>
  </si>
  <si>
    <t>estrutura de madeira</t>
  </si>
  <si>
    <t>7.4</t>
  </si>
  <si>
    <t>7.5</t>
  </si>
  <si>
    <t>Calha em chapa metalica Nº 22 desenvolvimento de 50 cm</t>
  </si>
  <si>
    <t>Rufo em chapa de aço galvanizado nr. 24, desenvolvimento 25 cm</t>
  </si>
  <si>
    <t>REVESTIMENTOS INTERNOS E EXTERNOS</t>
  </si>
  <si>
    <t>8.1</t>
  </si>
  <si>
    <t>8.2</t>
  </si>
  <si>
    <t>FORRO EM RÉGUAS DE PVC, FRISADO, PARA AMBIENTES COMERCIAIS, INCLUSIVE ESTRUTURA DE FIXAÇÃO. AF_05/2017_P</t>
  </si>
  <si>
    <t>SISTEMAS DE PISOS INTERNOS E EXTERNOS (PAVIMENTAÇÃO)</t>
  </si>
  <si>
    <t>PAVIMENTAÇÃO INTERNA</t>
  </si>
  <si>
    <t>Emboço/Reboco</t>
  </si>
  <si>
    <t>Revestimento ceramico de piso com placas tipo porcelanato 45 x 45</t>
  </si>
  <si>
    <t xml:space="preserve">PINTURA </t>
  </si>
  <si>
    <t>Pintura em latex acrílico 02 demãos sobre paredes internas, externas</t>
  </si>
  <si>
    <t>DRENAGEM DE ÁGUAS PLUVIAIS</t>
  </si>
  <si>
    <t>TUBULAÇÕES E CONEXÕES DE PVC</t>
  </si>
  <si>
    <t>Tubo de PVC Ø100mm, fornecimento e instalação</t>
  </si>
  <si>
    <t>Instalação de tubos de pvc agua fria com conexões</t>
  </si>
  <si>
    <t xml:space="preserve">INSTALAÇÕES ELÉTRICAS </t>
  </si>
  <si>
    <t>CENTRO DE DISTRIBUIÇÃO</t>
  </si>
  <si>
    <t>Quadro de Distribuição de embutir, completo, (para 18 disjuntores monopolares, com barramento para as fases, neutro e para proteção, metálico, pintura eletrostática epóxi cor bege, c/ porta, trinco e acessórios)</t>
  </si>
  <si>
    <t>DISJUNTORES</t>
  </si>
  <si>
    <t>74130/1</t>
  </si>
  <si>
    <t>Disjuntor unipolar termomagnético 10 a 34 A</t>
  </si>
  <si>
    <t xml:space="preserve">Interruptor paralelo </t>
  </si>
  <si>
    <t>ELETRODUTOS E ACESSÓRIOS</t>
  </si>
  <si>
    <t>Eletroduto PVC flexível corrugado reforçado, Ø20mm (DN 3/4"), inclusive conexões</t>
  </si>
  <si>
    <t>Caixa inspeção aterramento 250x250x400mm</t>
  </si>
  <si>
    <t>Caixa de Passagem PVC 4x2" - fornecimento e instalaçao</t>
  </si>
  <si>
    <t>CABOS E FIOS (CONDUTORES)</t>
  </si>
  <si>
    <t>Cabo de cobre flexivel isolado anti-chama, fornecimento e instalação</t>
  </si>
  <si>
    <t>ILUMINAÇÃO E TOMADAS</t>
  </si>
  <si>
    <t>Tomada media de embutir</t>
  </si>
  <si>
    <t>tomada alta de embutir</t>
  </si>
  <si>
    <t>SERVIÇOS FINAIS</t>
  </si>
  <si>
    <t>Limpeza final da obra</t>
  </si>
  <si>
    <t>Sinalizador de emergencia</t>
  </si>
  <si>
    <t>12138</t>
  </si>
  <si>
    <t>Placa de indicativa de ”EXTINTOR” em pvc, dim.: 20 x 20 cm</t>
  </si>
  <si>
    <t>Pia de cozinha com bancada em mármore sintético, dim 1.20x0.50, com 01 cuba, sifão, válvula e torneira todos de plástico, assentada.</t>
  </si>
  <si>
    <t>Custo total sem BDI</t>
  </si>
  <si>
    <t>Custo TOTAL com BDI (24,71)  incluso</t>
  </si>
  <si>
    <t>Custo TOTAL com BDI incluso</t>
  </si>
  <si>
    <t>OBS: TENDO EM VISTA QUE A PRESENTE PLANILHA TRATA-SE DE AMPLIAÇÃO E/OU RFORMA, OS QUANTITATIVOS PODEM VARIAR PARA MAIS OU PARA MENOS DEVENDO OS MESMOS SEREM AJUSTADOS DE ACORDO COM AS MEDIÇÕES. TODAVIA OS AJUSTES PODERÃO SER FEITOS POR ITENS, NO ENTANTO NAO PODERAM ULTRAPASSAR O VALOR TOTAL DA PLANILHA.</t>
  </si>
  <si>
    <t>BOM JESUS DA LAPA - BA MARÇO 2019</t>
  </si>
  <si>
    <t>Porta em vidro temperado 10 mm, incolor, inclusive ferragens de fixação, puxador simples e instalação</t>
  </si>
  <si>
    <t>LUMINARIA TIPO PLAFON, COM LAMPADA LED</t>
  </si>
  <si>
    <t xml:space="preserve">Rampa padrão para acesso de deficientes, em concreto simples FCK=25 mpa, desempolada, com pintura indicativa em novacor, 02 demãos </t>
  </si>
  <si>
    <t>Preparo de superficie com lixamento de paredes e teto</t>
  </si>
  <si>
    <t xml:space="preserve">Aplicação de massa acrilica em paredes externas </t>
  </si>
  <si>
    <t>Emassamento de superficie, com aplicação de 1 demão de massa corrida, paredes internas</t>
  </si>
  <si>
    <t>EMBASA</t>
  </si>
  <si>
    <t>lavatorio com bancada em granito cinza andorinha 0,80x0,60</t>
  </si>
  <si>
    <t>EXTINTOR DE ABC 6KG - FORNECIMENTO E INSTALACAO</t>
  </si>
  <si>
    <t xml:space="preserve">Vaso sanitario sinfonado com caixa acoplada louça branca incluso engate flexivel, fornecimento e instalação. </t>
  </si>
  <si>
    <t>Instalação de tubos de pvc esgoto com conexões</t>
  </si>
  <si>
    <t>Dispositivo de Proteção eletrica contra surtos (DPS)</t>
  </si>
  <si>
    <t>1.1.1</t>
  </si>
  <si>
    <t>1.2</t>
  </si>
  <si>
    <t>1.2.1</t>
  </si>
  <si>
    <t>2.2</t>
  </si>
  <si>
    <t>2.3</t>
  </si>
  <si>
    <t>2.4</t>
  </si>
  <si>
    <t>6.1.2</t>
  </si>
  <si>
    <t>7.1.2</t>
  </si>
  <si>
    <t>7.2.1</t>
  </si>
  <si>
    <t>7.2.2</t>
  </si>
  <si>
    <t>7.2.3</t>
  </si>
  <si>
    <t>7.3.1</t>
  </si>
  <si>
    <t>7.3.2</t>
  </si>
  <si>
    <t>7.3.3</t>
  </si>
  <si>
    <t>7.4.1</t>
  </si>
  <si>
    <t>7.5.1</t>
  </si>
  <si>
    <t>7.5.2</t>
  </si>
  <si>
    <t>7.5.3</t>
  </si>
  <si>
    <t>8.3</t>
  </si>
  <si>
    <t>8.4</t>
  </si>
  <si>
    <t>8.5</t>
  </si>
  <si>
    <t>8.6</t>
  </si>
  <si>
    <t>8.7</t>
  </si>
  <si>
    <t>Preços Tabela SINAPI-ORSE Referencia: JANEIRO/FEVEREIRO 2019</t>
  </si>
  <si>
    <t>Data Base-JANEIRO/FEVEREIRO 2019</t>
  </si>
  <si>
    <t xml:space="preserve">PORTAS </t>
  </si>
  <si>
    <t xml:space="preserve">JANELAS </t>
  </si>
  <si>
    <t xml:space="preserve">Janela blindex </t>
  </si>
  <si>
    <t>PLANILHA ORÇAMENTARIA - FAVELANDIA                                          Não Desonerado</t>
  </si>
  <si>
    <t>TELHAMENTO, COM MAIS DE 2 ÁGUAS, INCLUSO TRANSPORTE VERTICAL. AF_06/2016</t>
  </si>
  <si>
    <t>GRADES</t>
  </si>
  <si>
    <t>1.3</t>
  </si>
  <si>
    <t>1.3.1</t>
  </si>
  <si>
    <t>GRADE DE FERRO EM BARRA CHATA 3/16”</t>
  </si>
  <si>
    <t>73932/001</t>
  </si>
  <si>
    <t>SOLEIRA EM MÁRMORE, LARGURA 15 CM, ESPESSURA 2,0 CM. AF_06/2018</t>
  </si>
  <si>
    <t>4.1.2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</si>
</sst>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quot;R$&quot;#,##0.00;[Red]\-&quot;R$&quot;#,##0.00"/>
    <numFmt numFmtId="165" formatCode="#,##0.00&quot; &quot;;&quot; (&quot;#,##0.00&quot;)&quot;;&quot; -&quot;#&quot; &quot;;@&quot; &quot;"/>
    <numFmt numFmtId="166" formatCode="&quot;R$&quot;\ #,##0.00"/>
    <numFmt numFmtId="167" formatCode="&quot;R$&quot;#,##0.00"/>
  </numFmts>
  <fonts count="12">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
      <sz val="10"/>
      <color rgb="FF000000"/>
      <name val="Arial1"/>
    </font>
    <font>
      <sz val="10"/>
      <color theme="1"/>
      <name val="Times New Roman"/>
      <family val="1"/>
    </font>
    <font>
      <b/>
      <i/>
      <sz val="10"/>
      <name val="Times New Roman"/>
      <family val="1"/>
    </font>
    <font>
      <b/>
      <sz val="10"/>
      <color rgb="FF000000"/>
      <name val="Arial"/>
      <family val="2"/>
    </font>
    <font>
      <sz val="10"/>
      <color rgb="FF333333"/>
      <name val="Times New Roman"/>
      <family val="1"/>
    </font>
    <font>
      <b/>
      <sz val="13"/>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xf numFmtId="165" fontId="6" fillId="0" borderId="0" applyBorder="0" applyProtection="0"/>
  </cellStyleXfs>
  <cellXfs count="101">
    <xf numFmtId="0" fontId="0" fillId="0" borderId="0" xfId="0"/>
    <xf numFmtId="0" fontId="2" fillId="0" borderId="0" xfId="4" applyFont="1" applyFill="1" applyAlignment="1">
      <alignment vertical="center"/>
    </xf>
    <xf numFmtId="49" fontId="4" fillId="2" borderId="2" xfId="4" applyNumberFormat="1" applyFont="1" applyFill="1" applyBorder="1" applyAlignment="1">
      <alignment horizontal="center" vertical="center"/>
    </xf>
    <xf numFmtId="43" fontId="4" fillId="2" borderId="2" xfId="3" applyFont="1" applyFill="1" applyBorder="1" applyAlignment="1">
      <alignment horizontal="center" vertical="center"/>
    </xf>
    <xf numFmtId="4" fontId="4" fillId="2" borderId="2" xfId="4" applyNumberFormat="1" applyFont="1" applyFill="1" applyBorder="1" applyAlignment="1">
      <alignment horizontal="center" vertical="center" wrapText="1"/>
    </xf>
    <xf numFmtId="4" fontId="4" fillId="2" borderId="2" xfId="4" applyNumberFormat="1" applyFont="1" applyFill="1" applyBorder="1" applyAlignment="1">
      <alignment horizontal="center" vertical="center"/>
    </xf>
    <xf numFmtId="0" fontId="4" fillId="3" borderId="3" xfId="4" applyFont="1" applyFill="1" applyBorder="1" applyAlignment="1">
      <alignment horizontal="center" vertical="center"/>
    </xf>
    <xf numFmtId="0" fontId="4" fillId="3" borderId="3" xfId="4" applyFont="1" applyFill="1" applyBorder="1" applyAlignment="1">
      <alignment vertical="center"/>
    </xf>
    <xf numFmtId="43" fontId="4" fillId="3" borderId="3" xfId="1" applyFont="1" applyFill="1" applyBorder="1" applyAlignment="1">
      <alignment vertical="center"/>
    </xf>
    <xf numFmtId="43" fontId="4" fillId="2" borderId="3" xfId="1" applyFont="1" applyFill="1" applyBorder="1" applyAlignment="1">
      <alignment vertical="center"/>
    </xf>
    <xf numFmtId="0" fontId="5" fillId="0" borderId="3" xfId="4" applyFont="1" applyFill="1" applyBorder="1" applyAlignment="1">
      <alignment horizontal="center" vertical="center"/>
    </xf>
    <xf numFmtId="43" fontId="5" fillId="0" borderId="3" xfId="1" applyFont="1" applyFill="1" applyBorder="1" applyAlignment="1">
      <alignment horizontal="right" vertical="center"/>
    </xf>
    <xf numFmtId="166" fontId="5" fillId="0" borderId="3" xfId="1" applyNumberFormat="1" applyFont="1" applyFill="1" applyBorder="1" applyAlignment="1">
      <alignment horizontal="right" vertical="center"/>
    </xf>
    <xf numFmtId="166" fontId="5" fillId="0" borderId="3" xfId="1" applyNumberFormat="1" applyFont="1" applyFill="1" applyBorder="1" applyAlignment="1">
      <alignment vertical="center"/>
    </xf>
    <xf numFmtId="166" fontId="4" fillId="0" borderId="3" xfId="1" applyNumberFormat="1"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horizontal="center" vertical="center"/>
    </xf>
    <xf numFmtId="0" fontId="4" fillId="0" borderId="3" xfId="4" applyFont="1" applyFill="1" applyBorder="1" applyAlignment="1">
      <alignment vertical="center"/>
    </xf>
    <xf numFmtId="43" fontId="5" fillId="0" borderId="3" xfId="1" applyFont="1" applyFill="1" applyBorder="1" applyAlignment="1">
      <alignment vertical="center"/>
    </xf>
    <xf numFmtId="43" fontId="4" fillId="0" borderId="3" xfId="1" applyFont="1" applyFill="1" applyBorder="1" applyAlignment="1">
      <alignment vertical="center"/>
    </xf>
    <xf numFmtId="0" fontId="5" fillId="0" borderId="3" xfId="4" applyFont="1" applyFill="1" applyBorder="1" applyAlignment="1">
      <alignment horizontal="center" vertical="center" wrapText="1"/>
    </xf>
    <xf numFmtId="0" fontId="5" fillId="0" borderId="3" xfId="4" applyFont="1" applyFill="1" applyBorder="1" applyAlignment="1">
      <alignment horizontal="left" vertical="center" wrapText="1"/>
    </xf>
    <xf numFmtId="0" fontId="4" fillId="4" borderId="3" xfId="4" applyFont="1" applyFill="1" applyBorder="1" applyAlignment="1">
      <alignment horizontal="center" vertical="center"/>
    </xf>
    <xf numFmtId="0" fontId="5" fillId="4" borderId="3" xfId="4" applyFont="1" applyFill="1" applyBorder="1" applyAlignment="1">
      <alignment horizontal="center" vertical="center"/>
    </xf>
    <xf numFmtId="0" fontId="5" fillId="4" borderId="3" xfId="4" applyFont="1" applyFill="1" applyBorder="1" applyAlignment="1">
      <alignment horizontal="center" vertical="center" wrapText="1"/>
    </xf>
    <xf numFmtId="0" fontId="7" fillId="0" borderId="0" xfId="0" applyFont="1"/>
    <xf numFmtId="0" fontId="4" fillId="4" borderId="3" xfId="4"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2" borderId="3" xfId="4" applyFont="1" applyFill="1" applyBorder="1" applyAlignment="1">
      <alignment horizontal="center" vertical="center"/>
    </xf>
    <xf numFmtId="0" fontId="4" fillId="3" borderId="3" xfId="4" applyFont="1" applyFill="1" applyBorder="1" applyAlignment="1">
      <alignment horizontal="center"/>
    </xf>
    <xf numFmtId="0" fontId="4" fillId="0" borderId="3" xfId="4" applyFont="1" applyFill="1" applyBorder="1" applyAlignment="1">
      <alignment vertical="center" wrapText="1"/>
    </xf>
    <xf numFmtId="43" fontId="8" fillId="0" borderId="3" xfId="1" applyFont="1" applyFill="1" applyBorder="1" applyAlignment="1">
      <alignment vertical="center" wrapText="1"/>
    </xf>
    <xf numFmtId="44" fontId="5" fillId="0" borderId="3" xfId="2" applyFont="1" applyFill="1" applyBorder="1" applyAlignment="1">
      <alignment vertical="center" wrapText="1"/>
    </xf>
    <xf numFmtId="0" fontId="2" fillId="0" borderId="0" xfId="4" applyFont="1" applyAlignment="1">
      <alignment vertical="center"/>
    </xf>
    <xf numFmtId="0" fontId="2" fillId="4" borderId="0" xfId="4" applyFont="1" applyFill="1" applyAlignment="1">
      <alignment vertical="center"/>
    </xf>
    <xf numFmtId="0" fontId="4" fillId="2" borderId="3" xfId="4" applyFont="1" applyFill="1" applyBorder="1" applyAlignment="1">
      <alignment vertical="center"/>
    </xf>
    <xf numFmtId="0" fontId="5" fillId="2" borderId="3" xfId="4" applyFont="1" applyFill="1" applyBorder="1" applyAlignment="1">
      <alignment vertical="center"/>
    </xf>
    <xf numFmtId="43" fontId="5" fillId="2" borderId="3" xfId="1" applyFont="1" applyFill="1" applyBorder="1" applyAlignment="1">
      <alignment vertical="center"/>
    </xf>
    <xf numFmtId="0" fontId="4" fillId="4" borderId="3" xfId="4" applyFont="1" applyFill="1" applyBorder="1" applyAlignment="1">
      <alignment vertical="center"/>
    </xf>
    <xf numFmtId="0" fontId="5" fillId="4" borderId="3" xfId="4" applyFont="1" applyFill="1" applyBorder="1" applyAlignment="1">
      <alignment vertical="center"/>
    </xf>
    <xf numFmtId="0" fontId="5" fillId="4" borderId="3" xfId="4" applyFont="1" applyFill="1" applyBorder="1" applyAlignment="1">
      <alignment vertical="center" wrapText="1"/>
    </xf>
    <xf numFmtId="0" fontId="5" fillId="0" borderId="3" xfId="4" applyFont="1" applyFill="1" applyBorder="1" applyAlignment="1">
      <alignment vertical="center" wrapText="1"/>
    </xf>
    <xf numFmtId="0" fontId="5" fillId="0" borderId="0" xfId="4" applyFont="1" applyFill="1" applyBorder="1" applyAlignment="1">
      <alignment horizontal="center" vertical="center"/>
    </xf>
    <xf numFmtId="0" fontId="7" fillId="0" borderId="3" xfId="0" applyFont="1" applyBorder="1" applyAlignment="1">
      <alignment vertical="center" wrapText="1"/>
    </xf>
    <xf numFmtId="0" fontId="4" fillId="4" borderId="3" xfId="4" applyFont="1" applyFill="1" applyBorder="1" applyAlignment="1">
      <alignment vertical="center" wrapText="1"/>
    </xf>
    <xf numFmtId="43" fontId="5" fillId="4" borderId="3" xfId="1" applyFont="1" applyFill="1" applyBorder="1" applyAlignment="1">
      <alignment vertical="center"/>
    </xf>
    <xf numFmtId="166" fontId="5" fillId="4" borderId="3" xfId="1" applyNumberFormat="1" applyFont="1" applyFill="1" applyBorder="1" applyAlignment="1">
      <alignment vertical="center"/>
    </xf>
    <xf numFmtId="0" fontId="4" fillId="4" borderId="7"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4" fillId="4" borderId="7" xfId="4" applyFont="1" applyFill="1" applyBorder="1" applyAlignment="1">
      <alignment horizontal="left" vertical="center" wrapText="1"/>
    </xf>
    <xf numFmtId="0" fontId="5" fillId="4" borderId="7" xfId="4" applyFont="1" applyFill="1" applyBorder="1" applyAlignment="1">
      <alignment horizontal="center" vertical="center"/>
    </xf>
    <xf numFmtId="43" fontId="5" fillId="0" borderId="7" xfId="1" applyFont="1" applyFill="1" applyBorder="1" applyAlignment="1">
      <alignment horizontal="right" vertical="center"/>
    </xf>
    <xf numFmtId="43" fontId="5" fillId="0" borderId="7" xfId="1" applyFont="1" applyFill="1" applyBorder="1" applyAlignment="1">
      <alignment vertical="center"/>
    </xf>
    <xf numFmtId="0" fontId="5" fillId="4" borderId="3" xfId="4" applyFont="1" applyFill="1" applyBorder="1" applyAlignment="1">
      <alignment horizontal="left" vertical="center" wrapText="1"/>
    </xf>
    <xf numFmtId="0" fontId="4" fillId="0" borderId="7" xfId="4" applyFont="1" applyFill="1" applyBorder="1" applyAlignment="1">
      <alignment horizontal="center" vertical="center" wrapText="1"/>
    </xf>
    <xf numFmtId="0" fontId="4" fillId="0" borderId="7" xfId="4" applyFont="1" applyFill="1" applyBorder="1" applyAlignment="1">
      <alignment vertical="center" wrapText="1"/>
    </xf>
    <xf numFmtId="0" fontId="2" fillId="4" borderId="4" xfId="4" applyFont="1" applyFill="1" applyBorder="1" applyAlignment="1">
      <alignment vertical="center"/>
    </xf>
    <xf numFmtId="0" fontId="2" fillId="5" borderId="0" xfId="4" applyFont="1" applyFill="1" applyBorder="1" applyAlignment="1">
      <alignment vertical="center"/>
    </xf>
    <xf numFmtId="0" fontId="2" fillId="5" borderId="3" xfId="4" applyFont="1" applyFill="1" applyBorder="1" applyAlignment="1">
      <alignment vertical="center"/>
    </xf>
    <xf numFmtId="0" fontId="5" fillId="0" borderId="7" xfId="4" applyFont="1" applyFill="1" applyBorder="1" applyAlignment="1">
      <alignment horizontal="center" vertical="center" wrapText="1"/>
    </xf>
    <xf numFmtId="0" fontId="5" fillId="0" borderId="7" xfId="4" applyFont="1" applyFill="1" applyBorder="1" applyAlignment="1">
      <alignment horizontal="left" vertical="center" wrapText="1"/>
    </xf>
    <xf numFmtId="166" fontId="5" fillId="0" borderId="7" xfId="1" applyNumberFormat="1" applyFont="1" applyFill="1" applyBorder="1" applyAlignment="1">
      <alignment horizontal="right" vertical="center"/>
    </xf>
    <xf numFmtId="166" fontId="5" fillId="0" borderId="7" xfId="1" applyNumberFormat="1" applyFont="1" applyFill="1" applyBorder="1" applyAlignment="1">
      <alignment vertical="center"/>
    </xf>
    <xf numFmtId="49" fontId="5" fillId="0" borderId="3" xfId="4" applyNumberFormat="1" applyFont="1" applyFill="1" applyBorder="1" applyAlignment="1">
      <alignment vertical="center" wrapText="1"/>
    </xf>
    <xf numFmtId="49" fontId="5" fillId="0" borderId="3" xfId="4" applyNumberFormat="1" applyFont="1" applyFill="1" applyBorder="1" applyAlignment="1">
      <alignment horizontal="center" vertical="center" wrapText="1"/>
    </xf>
    <xf numFmtId="166" fontId="5" fillId="0" borderId="3" xfId="1" applyNumberFormat="1" applyFont="1" applyFill="1" applyBorder="1" applyAlignment="1">
      <alignment horizontal="center" vertical="center"/>
    </xf>
    <xf numFmtId="164" fontId="2" fillId="0" borderId="3" xfId="4" applyNumberFormat="1" applyFont="1" applyFill="1" applyBorder="1" applyAlignment="1">
      <alignment vertical="center"/>
    </xf>
    <xf numFmtId="0" fontId="5" fillId="0" borderId="0" xfId="4" applyFont="1" applyFill="1" applyBorder="1" applyAlignment="1">
      <alignment horizontal="left" vertical="center"/>
    </xf>
    <xf numFmtId="167" fontId="5" fillId="0" borderId="3" xfId="4" applyNumberFormat="1" applyFont="1" applyFill="1" applyBorder="1" applyAlignment="1">
      <alignment vertical="center"/>
    </xf>
    <xf numFmtId="43" fontId="2" fillId="0" borderId="0" xfId="3" applyFont="1" applyFill="1" applyAlignment="1">
      <alignment vertical="center"/>
    </xf>
    <xf numFmtId="49" fontId="4" fillId="3" borderId="4" xfId="4" applyNumberFormat="1" applyFont="1" applyFill="1" applyBorder="1" applyAlignment="1">
      <alignment vertical="center"/>
    </xf>
    <xf numFmtId="49" fontId="4" fillId="3" borderId="5" xfId="4" applyNumberFormat="1" applyFont="1" applyFill="1" applyBorder="1" applyAlignment="1">
      <alignment vertical="center"/>
    </xf>
    <xf numFmtId="166" fontId="4" fillId="3" borderId="3" xfId="1" applyNumberFormat="1" applyFont="1" applyFill="1" applyBorder="1" applyAlignment="1">
      <alignment vertical="center"/>
    </xf>
    <xf numFmtId="4" fontId="9" fillId="0" borderId="0" xfId="0" applyNumberFormat="1" applyFont="1"/>
    <xf numFmtId="0" fontId="5" fillId="4" borderId="9" xfId="4" applyFont="1" applyFill="1" applyBorder="1" applyAlignment="1"/>
    <xf numFmtId="0" fontId="5" fillId="0" borderId="0" xfId="4" applyFont="1" applyFill="1" applyAlignment="1">
      <alignment vertical="center"/>
    </xf>
    <xf numFmtId="0" fontId="5" fillId="0" borderId="0" xfId="4" applyFont="1" applyFill="1" applyAlignment="1">
      <alignment horizontal="center"/>
    </xf>
    <xf numFmtId="0" fontId="2" fillId="0" borderId="0" xfId="4" applyFont="1" applyFill="1" applyAlignment="1">
      <alignment horizontal="center"/>
    </xf>
    <xf numFmtId="0" fontId="2" fillId="0" borderId="0" xfId="4" applyFont="1" applyFill="1" applyAlignment="1">
      <alignment horizontal="left" vertical="center"/>
    </xf>
    <xf numFmtId="0" fontId="2" fillId="0" borderId="0" xfId="4" applyFont="1" applyFill="1" applyAlignment="1">
      <alignment horizontal="center" vertical="center"/>
    </xf>
    <xf numFmtId="43" fontId="2" fillId="0" borderId="0" xfId="3" applyFont="1" applyFill="1" applyAlignment="1">
      <alignment horizontal="center" vertical="center"/>
    </xf>
    <xf numFmtId="0" fontId="7" fillId="0" borderId="0" xfId="0" applyFont="1" applyAlignment="1">
      <alignment wrapText="1"/>
    </xf>
    <xf numFmtId="0" fontId="7" fillId="0" borderId="3" xfId="0" applyFont="1" applyBorder="1" applyAlignment="1">
      <alignment wrapText="1"/>
    </xf>
    <xf numFmtId="43" fontId="5" fillId="0" borderId="3" xfId="1" applyFont="1" applyFill="1" applyBorder="1" applyAlignment="1">
      <alignment horizontal="left" vertical="center" wrapText="1"/>
    </xf>
    <xf numFmtId="49" fontId="4" fillId="2" borderId="12" xfId="4" applyNumberFormat="1" applyFont="1" applyFill="1" applyBorder="1" applyAlignment="1">
      <alignment horizontal="center" vertical="center"/>
    </xf>
    <xf numFmtId="0" fontId="5" fillId="0" borderId="0" xfId="4" applyFont="1" applyFill="1" applyBorder="1" applyAlignment="1">
      <alignment vertical="center" wrapText="1"/>
    </xf>
    <xf numFmtId="0" fontId="10" fillId="0" borderId="0" xfId="0" applyFont="1" applyAlignment="1">
      <alignment vertical="center"/>
    </xf>
    <xf numFmtId="0" fontId="5" fillId="4" borderId="8" xfId="4" applyFont="1" applyFill="1" applyBorder="1" applyAlignment="1">
      <alignment vertical="center"/>
    </xf>
    <xf numFmtId="0" fontId="5" fillId="4" borderId="9" xfId="4" applyFont="1" applyFill="1" applyBorder="1" applyAlignment="1">
      <alignment vertical="center"/>
    </xf>
    <xf numFmtId="0" fontId="5" fillId="4" borderId="10" xfId="4" applyFont="1" applyFill="1" applyBorder="1" applyAlignment="1">
      <alignment vertical="center"/>
    </xf>
    <xf numFmtId="43" fontId="3" fillId="2" borderId="1" xfId="3" applyFont="1" applyFill="1" applyBorder="1" applyAlignment="1">
      <alignment vertical="center"/>
    </xf>
    <xf numFmtId="43" fontId="11" fillId="2" borderId="1" xfId="3" applyFont="1" applyFill="1" applyBorder="1" applyAlignment="1">
      <alignment vertical="center"/>
    </xf>
    <xf numFmtId="43" fontId="3" fillId="2" borderId="11" xfId="3" applyFont="1" applyFill="1" applyBorder="1" applyAlignment="1">
      <alignment vertical="center"/>
    </xf>
    <xf numFmtId="43" fontId="4" fillId="0" borderId="4" xfId="1" applyFont="1" applyFill="1" applyBorder="1" applyAlignment="1">
      <alignment horizontal="right" vertical="center" wrapText="1"/>
    </xf>
    <xf numFmtId="43" fontId="4" fillId="0" borderId="5" xfId="1" applyFont="1" applyFill="1" applyBorder="1" applyAlignment="1">
      <alignment horizontal="right" vertical="center" wrapText="1"/>
    </xf>
    <xf numFmtId="43" fontId="3" fillId="2" borderId="3" xfId="3" applyFont="1" applyFill="1" applyBorder="1" applyAlignment="1">
      <alignment horizontal="center" vertical="center" wrapText="1"/>
    </xf>
    <xf numFmtId="0" fontId="5" fillId="4" borderId="6" xfId="4" applyFont="1" applyFill="1" applyBorder="1" applyAlignment="1">
      <alignment vertical="center" wrapText="1"/>
    </xf>
    <xf numFmtId="0" fontId="5" fillId="4" borderId="0" xfId="4" applyFont="1" applyFill="1" applyBorder="1" applyAlignment="1">
      <alignment vertical="center" wrapText="1"/>
    </xf>
    <xf numFmtId="49" fontId="4" fillId="3" borderId="5" xfId="4" applyNumberFormat="1" applyFont="1" applyFill="1" applyBorder="1" applyAlignment="1">
      <alignment horizontal="right" vertical="center"/>
    </xf>
    <xf numFmtId="0" fontId="4" fillId="0" borderId="5" xfId="4" applyFont="1" applyFill="1" applyBorder="1" applyAlignment="1">
      <alignment horizontal="center" vertical="center"/>
    </xf>
    <xf numFmtId="166" fontId="2" fillId="0" borderId="0" xfId="4" applyNumberFormat="1" applyFont="1" applyFill="1" applyAlignment="1">
      <alignment vertical="center"/>
    </xf>
  </cellXfs>
  <cellStyles count="6">
    <cellStyle name="Excel Built-in Excel Built-in Excel Built-in Excel Built-in Excel Built-in Excel Built-in Excel Built-in Separador de milhares 4" xfId="5"/>
    <cellStyle name="Moeda" xfId="2" builtinId="4"/>
    <cellStyle name="Normal" xfId="0" builtinId="0"/>
    <cellStyle name="Normal 2" xfId="4"/>
    <cellStyle name="Vírgula" xfId="1" builtinId="3"/>
    <cellStyle name="Vírgula 2" xfId="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topLeftCell="A62" zoomScaleNormal="100" workbookViewId="0">
      <selection activeCell="I67" sqref="I1:I67"/>
    </sheetView>
  </sheetViews>
  <sheetFormatPr defaultColWidth="9.140625" defaultRowHeight="12.75" outlineLevelRow="1"/>
  <cols>
    <col min="1" max="1" width="9.85546875" style="77" customWidth="1"/>
    <col min="2" max="2" width="8.42578125" style="77" bestFit="1" customWidth="1"/>
    <col min="3" max="3" width="9" style="77" customWidth="1"/>
    <col min="4" max="4" width="36" style="78" customWidth="1"/>
    <col min="5" max="5" width="6.42578125" style="79" customWidth="1"/>
    <col min="6" max="6" width="10" style="80" customWidth="1"/>
    <col min="7" max="7" width="12.28515625" style="69" customWidth="1"/>
    <col min="8" max="8" width="16.42578125" style="1" customWidth="1"/>
    <col min="9" max="9" width="12" style="1" bestFit="1" customWidth="1"/>
    <col min="10" max="10" width="19.7109375" style="1" customWidth="1"/>
    <col min="11" max="16384" width="9.140625" style="1"/>
  </cols>
  <sheetData>
    <row r="1" spans="1:9" ht="20.100000000000001" customHeight="1" thickBot="1">
      <c r="A1" s="92" t="s">
        <v>119</v>
      </c>
      <c r="B1" s="92"/>
      <c r="C1" s="92"/>
      <c r="D1" s="92"/>
      <c r="E1" s="90"/>
      <c r="F1" s="90"/>
      <c r="G1" s="90"/>
      <c r="H1" s="90"/>
    </row>
    <row r="2" spans="1:9" ht="63" customHeight="1" thickBot="1">
      <c r="A2" s="95" t="s">
        <v>114</v>
      </c>
      <c r="B2" s="95"/>
      <c r="C2" s="95"/>
      <c r="D2" s="95"/>
      <c r="E2" s="91" t="s">
        <v>115</v>
      </c>
      <c r="F2" s="90"/>
      <c r="G2" s="90"/>
      <c r="H2" s="90"/>
    </row>
    <row r="3" spans="1:9" ht="42" customHeight="1" thickBot="1">
      <c r="A3" s="84" t="s">
        <v>0</v>
      </c>
      <c r="B3" s="84" t="s">
        <v>1</v>
      </c>
      <c r="C3" s="84" t="s">
        <v>2</v>
      </c>
      <c r="D3" s="84" t="s">
        <v>3</v>
      </c>
      <c r="E3" s="2" t="s">
        <v>4</v>
      </c>
      <c r="F3" s="3" t="s">
        <v>5</v>
      </c>
      <c r="G3" s="4" t="s">
        <v>6</v>
      </c>
      <c r="H3" s="5" t="s">
        <v>7</v>
      </c>
    </row>
    <row r="4" spans="1:9" ht="20.100000000000001" customHeight="1">
      <c r="A4" s="28">
        <v>1</v>
      </c>
      <c r="B4" s="29"/>
      <c r="C4" s="29"/>
      <c r="D4" s="7" t="s">
        <v>22</v>
      </c>
      <c r="E4" s="7"/>
      <c r="F4" s="8"/>
      <c r="G4" s="8"/>
      <c r="H4" s="9"/>
    </row>
    <row r="5" spans="1:9" ht="20.100000000000001" customHeight="1" outlineLevel="1">
      <c r="A5" s="16" t="s">
        <v>8</v>
      </c>
      <c r="B5" s="16"/>
      <c r="C5" s="16"/>
      <c r="D5" s="30" t="s">
        <v>116</v>
      </c>
      <c r="E5" s="30"/>
      <c r="F5" s="11"/>
      <c r="G5" s="31"/>
      <c r="H5" s="31"/>
    </row>
    <row r="6" spans="1:9" ht="38.25" outlineLevel="1">
      <c r="A6" s="10" t="s">
        <v>91</v>
      </c>
      <c r="B6" s="10">
        <v>11556</v>
      </c>
      <c r="C6" s="20" t="s">
        <v>25</v>
      </c>
      <c r="D6" s="43" t="s">
        <v>79</v>
      </c>
      <c r="E6" s="20" t="s">
        <v>13</v>
      </c>
      <c r="F6" s="11">
        <v>30.9</v>
      </c>
      <c r="G6" s="32">
        <v>355</v>
      </c>
      <c r="H6" s="32">
        <f>F6*G6</f>
        <v>10969.5</v>
      </c>
    </row>
    <row r="7" spans="1:9" s="33" customFormat="1" ht="20.100000000000001" customHeight="1" outlineLevel="1">
      <c r="A7" s="16" t="s">
        <v>92</v>
      </c>
      <c r="B7" s="16"/>
      <c r="C7" s="16"/>
      <c r="D7" s="30" t="s">
        <v>121</v>
      </c>
      <c r="E7" s="30"/>
      <c r="F7" s="11"/>
      <c r="G7" s="11"/>
      <c r="H7" s="32">
        <f t="shared" ref="H7:H10" si="0">F7*G7</f>
        <v>0</v>
      </c>
      <c r="I7" s="1"/>
    </row>
    <row r="8" spans="1:9" s="33" customFormat="1" ht="20.100000000000001" customHeight="1" outlineLevel="1">
      <c r="A8" s="10" t="s">
        <v>93</v>
      </c>
      <c r="B8" s="10" t="s">
        <v>125</v>
      </c>
      <c r="C8" s="10" t="s">
        <v>9</v>
      </c>
      <c r="D8" s="85" t="s">
        <v>124</v>
      </c>
      <c r="E8" s="41" t="s">
        <v>13</v>
      </c>
      <c r="F8" s="11">
        <v>50</v>
      </c>
      <c r="G8" s="86">
        <v>286.33</v>
      </c>
      <c r="H8" s="32">
        <f t="shared" si="0"/>
        <v>14316.5</v>
      </c>
      <c r="I8" s="1"/>
    </row>
    <row r="9" spans="1:9" s="33" customFormat="1" ht="20.100000000000001" customHeight="1" outlineLevel="1">
      <c r="A9" s="16" t="s">
        <v>122</v>
      </c>
      <c r="B9" s="16"/>
      <c r="C9" s="16"/>
      <c r="D9" s="30" t="s">
        <v>117</v>
      </c>
      <c r="E9" s="30"/>
      <c r="F9" s="11"/>
      <c r="G9" s="11"/>
      <c r="H9" s="32">
        <f t="shared" si="0"/>
        <v>0</v>
      </c>
      <c r="I9" s="1"/>
    </row>
    <row r="10" spans="1:9" s="33" customFormat="1" outlineLevel="1">
      <c r="A10" s="20" t="s">
        <v>123</v>
      </c>
      <c r="B10" s="20">
        <v>150331</v>
      </c>
      <c r="C10" s="20" t="s">
        <v>85</v>
      </c>
      <c r="D10" s="25" t="s">
        <v>118</v>
      </c>
      <c r="E10" s="20" t="s">
        <v>13</v>
      </c>
      <c r="F10" s="11">
        <v>15</v>
      </c>
      <c r="G10" s="12">
        <v>279.61</v>
      </c>
      <c r="H10" s="32">
        <f t="shared" si="0"/>
        <v>4194.1500000000005</v>
      </c>
      <c r="I10" s="1"/>
    </row>
    <row r="11" spans="1:9" ht="20.100000000000001" customHeight="1" outlineLevel="1">
      <c r="A11" s="93" t="s">
        <v>10</v>
      </c>
      <c r="B11" s="94"/>
      <c r="C11" s="94"/>
      <c r="D11" s="94"/>
      <c r="E11" s="94"/>
      <c r="F11" s="94"/>
      <c r="G11" s="94"/>
      <c r="H11" s="14">
        <f>SUM(H6:H10)</f>
        <v>29480.15</v>
      </c>
      <c r="I11" s="100"/>
    </row>
    <row r="12" spans="1:9" ht="20.100000000000001" customHeight="1">
      <c r="A12" s="6">
        <v>2</v>
      </c>
      <c r="B12" s="29"/>
      <c r="C12" s="29"/>
      <c r="D12" s="7" t="s">
        <v>29</v>
      </c>
      <c r="E12" s="7"/>
      <c r="F12" s="8"/>
      <c r="G12" s="8"/>
      <c r="H12" s="9"/>
    </row>
    <row r="13" spans="1:9" ht="38.25" outlineLevel="1">
      <c r="A13" s="20" t="s">
        <v>11</v>
      </c>
      <c r="B13" s="20">
        <v>94441</v>
      </c>
      <c r="C13" s="20" t="s">
        <v>9</v>
      </c>
      <c r="D13" s="81" t="s">
        <v>120</v>
      </c>
      <c r="E13" s="20" t="s">
        <v>13</v>
      </c>
      <c r="F13" s="11">
        <v>243.7</v>
      </c>
      <c r="G13" s="12">
        <v>22.01</v>
      </c>
      <c r="H13" s="13">
        <f t="shared" ref="H13:H16" si="1">F13*G13</f>
        <v>5363.8370000000004</v>
      </c>
    </row>
    <row r="14" spans="1:9" outlineLevel="1">
      <c r="A14" s="20" t="s">
        <v>94</v>
      </c>
      <c r="B14" s="20">
        <v>92540</v>
      </c>
      <c r="C14" s="20" t="s">
        <v>9</v>
      </c>
      <c r="D14" s="21" t="s">
        <v>33</v>
      </c>
      <c r="E14" s="20" t="s">
        <v>13</v>
      </c>
      <c r="F14" s="11">
        <v>60</v>
      </c>
      <c r="G14" s="12">
        <v>53.26</v>
      </c>
      <c r="H14" s="13">
        <f t="shared" si="1"/>
        <v>3195.6</v>
      </c>
    </row>
    <row r="15" spans="1:9" s="33" customFormat="1" ht="25.5" outlineLevel="1">
      <c r="A15" s="20" t="s">
        <v>95</v>
      </c>
      <c r="B15" s="20">
        <v>94228</v>
      </c>
      <c r="C15" s="20" t="s">
        <v>9</v>
      </c>
      <c r="D15" s="21" t="s">
        <v>36</v>
      </c>
      <c r="E15" s="20" t="s">
        <v>17</v>
      </c>
      <c r="F15" s="11">
        <v>40</v>
      </c>
      <c r="G15" s="12">
        <v>55.44</v>
      </c>
      <c r="H15" s="13">
        <f t="shared" si="1"/>
        <v>2217.6</v>
      </c>
      <c r="I15" s="1"/>
    </row>
    <row r="16" spans="1:9" s="33" customFormat="1" ht="25.5" outlineLevel="1">
      <c r="A16" s="20" t="s">
        <v>96</v>
      </c>
      <c r="B16" s="20">
        <v>94231</v>
      </c>
      <c r="C16" s="20" t="s">
        <v>9</v>
      </c>
      <c r="D16" s="21" t="s">
        <v>37</v>
      </c>
      <c r="E16" s="20" t="s">
        <v>17</v>
      </c>
      <c r="F16" s="11">
        <v>25</v>
      </c>
      <c r="G16" s="12">
        <v>28.6</v>
      </c>
      <c r="H16" s="13">
        <f t="shared" si="1"/>
        <v>715</v>
      </c>
      <c r="I16" s="1"/>
    </row>
    <row r="17" spans="1:9" ht="20.100000000000001" customHeight="1" outlineLevel="1">
      <c r="A17" s="93" t="s">
        <v>10</v>
      </c>
      <c r="B17" s="94"/>
      <c r="C17" s="94"/>
      <c r="D17" s="94"/>
      <c r="E17" s="94"/>
      <c r="F17" s="94"/>
      <c r="G17" s="94"/>
      <c r="H17" s="14">
        <f>SUM(H13:H16)</f>
        <v>11492.037</v>
      </c>
      <c r="I17" s="100"/>
    </row>
    <row r="18" spans="1:9" ht="20.100000000000001" customHeight="1">
      <c r="A18" s="6">
        <v>3</v>
      </c>
      <c r="B18" s="29"/>
      <c r="C18" s="29"/>
      <c r="D18" s="7" t="s">
        <v>38</v>
      </c>
      <c r="E18" s="7"/>
      <c r="F18" s="9"/>
      <c r="G18" s="8"/>
      <c r="H18" s="9"/>
    </row>
    <row r="19" spans="1:9" ht="20.100000000000001" customHeight="1" outlineLevel="1">
      <c r="A19" s="20" t="s">
        <v>12</v>
      </c>
      <c r="B19" s="20">
        <v>87527</v>
      </c>
      <c r="C19" s="20" t="s">
        <v>9</v>
      </c>
      <c r="D19" s="21" t="s">
        <v>44</v>
      </c>
      <c r="E19" s="20" t="s">
        <v>13</v>
      </c>
      <c r="F19" s="11">
        <v>200</v>
      </c>
      <c r="G19" s="12">
        <v>32.630000000000003</v>
      </c>
      <c r="H19" s="13">
        <f>F19*G19</f>
        <v>6526.0000000000009</v>
      </c>
    </row>
    <row r="20" spans="1:9" ht="51" outlineLevel="1">
      <c r="A20" s="20" t="s">
        <v>14</v>
      </c>
      <c r="B20" s="20">
        <v>96116</v>
      </c>
      <c r="C20" s="20" t="s">
        <v>9</v>
      </c>
      <c r="D20" s="81" t="s">
        <v>41</v>
      </c>
      <c r="E20" s="20" t="s">
        <v>13</v>
      </c>
      <c r="F20" s="11">
        <v>380.01</v>
      </c>
      <c r="G20" s="12">
        <v>53.47</v>
      </c>
      <c r="H20" s="13">
        <f>F20*G20</f>
        <v>20319.134699999999</v>
      </c>
    </row>
    <row r="21" spans="1:9" ht="20.100000000000001" customHeight="1" outlineLevel="1">
      <c r="A21" s="93" t="s">
        <v>10</v>
      </c>
      <c r="B21" s="94"/>
      <c r="C21" s="94"/>
      <c r="D21" s="94"/>
      <c r="E21" s="94"/>
      <c r="F21" s="94"/>
      <c r="G21" s="94"/>
      <c r="H21" s="14">
        <f>SUM(H19:H20)</f>
        <v>26845.134699999999</v>
      </c>
      <c r="I21" s="100"/>
    </row>
    <row r="22" spans="1:9" ht="20.100000000000001" customHeight="1">
      <c r="A22" s="6">
        <v>4</v>
      </c>
      <c r="B22" s="6"/>
      <c r="C22" s="6"/>
      <c r="D22" s="7" t="s">
        <v>42</v>
      </c>
      <c r="E22" s="7"/>
      <c r="F22" s="8"/>
      <c r="G22" s="8"/>
      <c r="H22" s="9"/>
    </row>
    <row r="23" spans="1:9" ht="20.100000000000001" customHeight="1">
      <c r="A23" s="15" t="s">
        <v>15</v>
      </c>
      <c r="B23" s="16"/>
      <c r="C23" s="16"/>
      <c r="D23" s="27" t="s">
        <v>43</v>
      </c>
      <c r="E23" s="17"/>
      <c r="F23" s="19"/>
      <c r="G23" s="19"/>
      <c r="H23" s="19"/>
    </row>
    <row r="24" spans="1:9" ht="25.5">
      <c r="A24" s="20" t="s">
        <v>16</v>
      </c>
      <c r="B24" s="10">
        <v>98695</v>
      </c>
      <c r="C24" s="20" t="s">
        <v>9</v>
      </c>
      <c r="D24" s="21" t="s">
        <v>126</v>
      </c>
      <c r="E24" s="10" t="s">
        <v>17</v>
      </c>
      <c r="F24" s="18">
        <v>215</v>
      </c>
      <c r="G24" s="12">
        <v>54.93</v>
      </c>
      <c r="H24" s="13">
        <f>F24*G24</f>
        <v>11809.95</v>
      </c>
    </row>
    <row r="25" spans="1:9" ht="30" customHeight="1" outlineLevel="1">
      <c r="A25" s="20" t="s">
        <v>127</v>
      </c>
      <c r="B25" s="20">
        <v>87260</v>
      </c>
      <c r="C25" s="20" t="s">
        <v>9</v>
      </c>
      <c r="D25" s="21" t="s">
        <v>45</v>
      </c>
      <c r="E25" s="20" t="s">
        <v>13</v>
      </c>
      <c r="F25" s="11">
        <v>450</v>
      </c>
      <c r="G25" s="12">
        <v>80.83</v>
      </c>
      <c r="H25" s="13">
        <f>F25*G25</f>
        <v>36373.5</v>
      </c>
    </row>
    <row r="26" spans="1:9" ht="20.100000000000001" customHeight="1" outlineLevel="1">
      <c r="A26" s="93" t="s">
        <v>10</v>
      </c>
      <c r="B26" s="94"/>
      <c r="C26" s="94"/>
      <c r="D26" s="94"/>
      <c r="E26" s="94"/>
      <c r="F26" s="94"/>
      <c r="G26" s="94"/>
      <c r="H26" s="14">
        <f>SUM(H24:H25)</f>
        <v>48183.45</v>
      </c>
      <c r="I26" s="100"/>
    </row>
    <row r="27" spans="1:9" ht="20.100000000000001" customHeight="1">
      <c r="A27" s="6">
        <v>5</v>
      </c>
      <c r="B27" s="6"/>
      <c r="C27" s="6"/>
      <c r="D27" s="7" t="s">
        <v>46</v>
      </c>
      <c r="E27" s="7"/>
      <c r="F27" s="8"/>
      <c r="G27" s="8"/>
      <c r="H27" s="9"/>
    </row>
    <row r="28" spans="1:9" ht="25.5" outlineLevel="1">
      <c r="A28" s="20" t="s">
        <v>18</v>
      </c>
      <c r="B28" s="20">
        <v>2344</v>
      </c>
      <c r="C28" s="20" t="s">
        <v>25</v>
      </c>
      <c r="D28" s="21" t="s">
        <v>82</v>
      </c>
      <c r="E28" s="20" t="s">
        <v>13</v>
      </c>
      <c r="F28" s="11">
        <v>1393.72</v>
      </c>
      <c r="G28" s="12">
        <v>2.4300000000000002</v>
      </c>
      <c r="H28" s="13">
        <f>F28*G28</f>
        <v>3386.7396000000003</v>
      </c>
    </row>
    <row r="29" spans="1:9" ht="25.5" outlineLevel="1">
      <c r="A29" s="20" t="s">
        <v>19</v>
      </c>
      <c r="B29" s="20">
        <v>96130</v>
      </c>
      <c r="C29" s="20" t="s">
        <v>9</v>
      </c>
      <c r="D29" s="21" t="s">
        <v>83</v>
      </c>
      <c r="E29" s="20" t="s">
        <v>13</v>
      </c>
      <c r="F29" s="11">
        <v>171.36</v>
      </c>
      <c r="G29" s="12">
        <v>14.57</v>
      </c>
      <c r="H29" s="13">
        <f>F29*G29</f>
        <v>2496.7152000000001</v>
      </c>
    </row>
    <row r="30" spans="1:9" ht="31.15" customHeight="1" outlineLevel="1">
      <c r="A30" s="20" t="s">
        <v>20</v>
      </c>
      <c r="B30" s="20">
        <v>2278</v>
      </c>
      <c r="C30" s="20" t="s">
        <v>25</v>
      </c>
      <c r="D30" s="21" t="s">
        <v>84</v>
      </c>
      <c r="E30" s="20" t="s">
        <v>13</v>
      </c>
      <c r="F30" s="11">
        <v>700</v>
      </c>
      <c r="G30" s="12">
        <v>8.81</v>
      </c>
      <c r="H30" s="13">
        <f>F30*G30</f>
        <v>6167</v>
      </c>
    </row>
    <row r="31" spans="1:9" ht="33.6" customHeight="1" outlineLevel="1">
      <c r="A31" s="20" t="s">
        <v>21</v>
      </c>
      <c r="B31" s="20">
        <v>88489</v>
      </c>
      <c r="C31" s="20" t="s">
        <v>9</v>
      </c>
      <c r="D31" s="21" t="s">
        <v>47</v>
      </c>
      <c r="E31" s="20" t="s">
        <v>13</v>
      </c>
      <c r="F31" s="11">
        <v>1393.72</v>
      </c>
      <c r="G31" s="12">
        <v>10.55</v>
      </c>
      <c r="H31" s="13">
        <f>F31*G31</f>
        <v>14703.746000000001</v>
      </c>
    </row>
    <row r="32" spans="1:9" ht="20.100000000000001" customHeight="1" outlineLevel="1">
      <c r="A32" s="93" t="s">
        <v>10</v>
      </c>
      <c r="B32" s="94"/>
      <c r="C32" s="94"/>
      <c r="D32" s="94"/>
      <c r="E32" s="94"/>
      <c r="F32" s="94"/>
      <c r="G32" s="94"/>
      <c r="H32" s="14">
        <f>SUM(H28:H31)</f>
        <v>26754.200799999999</v>
      </c>
      <c r="I32" s="100"/>
    </row>
    <row r="33" spans="1:9" s="34" customFormat="1" ht="20.100000000000001" customHeight="1">
      <c r="A33" s="28">
        <v>6</v>
      </c>
      <c r="B33" s="28"/>
      <c r="C33" s="28"/>
      <c r="D33" s="35" t="s">
        <v>48</v>
      </c>
      <c r="E33" s="36"/>
      <c r="F33" s="37"/>
      <c r="G33" s="37"/>
      <c r="H33" s="9"/>
      <c r="I33" s="1"/>
    </row>
    <row r="34" spans="1:9" s="34" customFormat="1" ht="20.100000000000001" customHeight="1" outlineLevel="1">
      <c r="A34" s="22" t="s">
        <v>23</v>
      </c>
      <c r="B34" s="22"/>
      <c r="C34" s="22"/>
      <c r="D34" s="38" t="s">
        <v>49</v>
      </c>
      <c r="E34" s="39"/>
      <c r="F34" s="11"/>
      <c r="G34" s="13"/>
      <c r="H34" s="13"/>
      <c r="I34" s="1"/>
    </row>
    <row r="35" spans="1:9" s="34" customFormat="1" ht="25.5" outlineLevel="1">
      <c r="A35" s="23" t="s">
        <v>24</v>
      </c>
      <c r="B35" s="10">
        <v>89848</v>
      </c>
      <c r="C35" s="23" t="s">
        <v>9</v>
      </c>
      <c r="D35" s="40" t="s">
        <v>50</v>
      </c>
      <c r="E35" s="23" t="s">
        <v>17</v>
      </c>
      <c r="F35" s="11">
        <v>15</v>
      </c>
      <c r="G35" s="12">
        <v>21</v>
      </c>
      <c r="H35" s="13">
        <f>F35*G35</f>
        <v>315</v>
      </c>
      <c r="I35" s="1"/>
    </row>
    <row r="36" spans="1:9" s="34" customFormat="1" ht="25.5" outlineLevel="1">
      <c r="A36" s="23" t="s">
        <v>97</v>
      </c>
      <c r="B36" s="10">
        <v>91785</v>
      </c>
      <c r="C36" s="10" t="s">
        <v>9</v>
      </c>
      <c r="D36" s="41" t="s">
        <v>51</v>
      </c>
      <c r="E36" s="10" t="s">
        <v>17</v>
      </c>
      <c r="F36" s="11">
        <v>30</v>
      </c>
      <c r="G36" s="12">
        <v>34.21</v>
      </c>
      <c r="H36" s="13">
        <f t="shared" ref="H36:H38" si="2">F36*G36</f>
        <v>1026.3</v>
      </c>
      <c r="I36" s="1"/>
    </row>
    <row r="37" spans="1:9" s="34" customFormat="1" ht="25.5" outlineLevel="1">
      <c r="A37" s="23" t="s">
        <v>27</v>
      </c>
      <c r="B37" s="10">
        <v>91793</v>
      </c>
      <c r="C37" s="10" t="s">
        <v>9</v>
      </c>
      <c r="D37" s="41" t="s">
        <v>89</v>
      </c>
      <c r="E37" s="10" t="s">
        <v>17</v>
      </c>
      <c r="F37" s="11">
        <v>12</v>
      </c>
      <c r="G37" s="12">
        <v>65.180000000000007</v>
      </c>
      <c r="H37" s="13">
        <f t="shared" si="2"/>
        <v>782.16000000000008</v>
      </c>
      <c r="I37" s="1"/>
    </row>
    <row r="38" spans="1:9" s="34" customFormat="1" ht="38.25" outlineLevel="1">
      <c r="A38" s="23" t="s">
        <v>28</v>
      </c>
      <c r="B38" s="10">
        <v>86931</v>
      </c>
      <c r="C38" s="10" t="s">
        <v>9</v>
      </c>
      <c r="D38" s="82" t="s">
        <v>88</v>
      </c>
      <c r="E38" s="10" t="s">
        <v>26</v>
      </c>
      <c r="F38" s="11">
        <v>4</v>
      </c>
      <c r="G38" s="12">
        <v>360.87</v>
      </c>
      <c r="H38" s="13">
        <f t="shared" si="2"/>
        <v>1443.48</v>
      </c>
      <c r="I38" s="1"/>
    </row>
    <row r="39" spans="1:9" s="34" customFormat="1" ht="20.100000000000001" customHeight="1" outlineLevel="1">
      <c r="A39" s="93" t="s">
        <v>10</v>
      </c>
      <c r="B39" s="94"/>
      <c r="C39" s="94"/>
      <c r="D39" s="94"/>
      <c r="E39" s="94"/>
      <c r="F39" s="94"/>
      <c r="G39" s="94"/>
      <c r="H39" s="14">
        <f>SUM(H35:H38)</f>
        <v>3566.94</v>
      </c>
      <c r="I39" s="100"/>
    </row>
    <row r="40" spans="1:9" ht="20.100000000000001" customHeight="1">
      <c r="A40" s="6">
        <v>7</v>
      </c>
      <c r="B40" s="6"/>
      <c r="C40" s="6"/>
      <c r="D40" s="7" t="s">
        <v>52</v>
      </c>
      <c r="E40" s="7"/>
      <c r="F40" s="8"/>
      <c r="G40" s="8"/>
      <c r="H40" s="9"/>
    </row>
    <row r="41" spans="1:9" s="34" customFormat="1" ht="20.100000000000001" customHeight="1" outlineLevel="1">
      <c r="A41" s="26" t="s">
        <v>30</v>
      </c>
      <c r="B41" s="26"/>
      <c r="C41" s="26"/>
      <c r="D41" s="44" t="s">
        <v>53</v>
      </c>
      <c r="E41" s="39"/>
      <c r="F41" s="11"/>
      <c r="G41" s="45"/>
      <c r="H41" s="18"/>
      <c r="I41" s="1"/>
    </row>
    <row r="42" spans="1:9" s="34" customFormat="1" ht="63.75" outlineLevel="1">
      <c r="A42" s="24" t="s">
        <v>98</v>
      </c>
      <c r="B42" s="24">
        <v>84402</v>
      </c>
      <c r="C42" s="24" t="s">
        <v>9</v>
      </c>
      <c r="D42" s="21" t="s">
        <v>54</v>
      </c>
      <c r="E42" s="23" t="s">
        <v>26</v>
      </c>
      <c r="F42" s="11">
        <v>1</v>
      </c>
      <c r="G42" s="12">
        <v>63.77</v>
      </c>
      <c r="H42" s="46">
        <f>F42*G42</f>
        <v>63.77</v>
      </c>
      <c r="I42" s="1"/>
    </row>
    <row r="43" spans="1:9" s="34" customFormat="1" ht="20.100000000000001" customHeight="1" outlineLevel="1">
      <c r="A43" s="47" t="s">
        <v>31</v>
      </c>
      <c r="B43" s="48"/>
      <c r="C43" s="48"/>
      <c r="D43" s="49" t="s">
        <v>55</v>
      </c>
      <c r="E43" s="50"/>
      <c r="F43" s="51"/>
      <c r="G43" s="51"/>
      <c r="H43" s="52"/>
      <c r="I43" s="1"/>
    </row>
    <row r="44" spans="1:9" s="34" customFormat="1" ht="20.100000000000001" customHeight="1" outlineLevel="1">
      <c r="A44" s="24" t="s">
        <v>99</v>
      </c>
      <c r="B44" s="24" t="s">
        <v>56</v>
      </c>
      <c r="C44" s="24" t="s">
        <v>9</v>
      </c>
      <c r="D44" s="21" t="s">
        <v>57</v>
      </c>
      <c r="E44" s="23" t="s">
        <v>26</v>
      </c>
      <c r="F44" s="11">
        <v>5</v>
      </c>
      <c r="G44" s="12">
        <v>12.33</v>
      </c>
      <c r="H44" s="13">
        <f>F44*G44</f>
        <v>61.65</v>
      </c>
      <c r="I44" s="1"/>
    </row>
    <row r="45" spans="1:9" s="34" customFormat="1" ht="20.100000000000001" customHeight="1" outlineLevel="1">
      <c r="A45" s="24" t="s">
        <v>100</v>
      </c>
      <c r="B45" s="20">
        <v>91954</v>
      </c>
      <c r="C45" s="20" t="s">
        <v>9</v>
      </c>
      <c r="D45" s="21" t="s">
        <v>58</v>
      </c>
      <c r="E45" s="23" t="s">
        <v>26</v>
      </c>
      <c r="F45" s="11">
        <v>23</v>
      </c>
      <c r="G45" s="12">
        <v>19.510000000000002</v>
      </c>
      <c r="H45" s="13">
        <f>F45*G45</f>
        <v>448.73</v>
      </c>
      <c r="I45" s="1"/>
    </row>
    <row r="46" spans="1:9" s="34" customFormat="1" ht="25.5" outlineLevel="1">
      <c r="A46" s="24" t="s">
        <v>101</v>
      </c>
      <c r="B46" s="24">
        <v>9041</v>
      </c>
      <c r="C46" s="24" t="s">
        <v>25</v>
      </c>
      <c r="D46" s="53" t="s">
        <v>90</v>
      </c>
      <c r="E46" s="23" t="s">
        <v>26</v>
      </c>
      <c r="F46" s="11">
        <v>1</v>
      </c>
      <c r="G46" s="12">
        <v>113.74</v>
      </c>
      <c r="H46" s="13">
        <f>F46*G46</f>
        <v>113.74</v>
      </c>
      <c r="I46" s="1"/>
    </row>
    <row r="47" spans="1:9" s="34" customFormat="1" ht="20.100000000000001" customHeight="1" outlineLevel="1">
      <c r="A47" s="47" t="s">
        <v>32</v>
      </c>
      <c r="B47" s="54"/>
      <c r="C47" s="54"/>
      <c r="D47" s="55" t="s">
        <v>59</v>
      </c>
      <c r="E47" s="23"/>
      <c r="F47" s="51"/>
      <c r="G47" s="51"/>
      <c r="H47" s="13"/>
      <c r="I47" s="1"/>
    </row>
    <row r="48" spans="1:9" s="34" customFormat="1" ht="25.5" outlineLevel="1">
      <c r="A48" s="24" t="s">
        <v>102</v>
      </c>
      <c r="B48" s="20">
        <v>91831</v>
      </c>
      <c r="C48" s="20" t="s">
        <v>9</v>
      </c>
      <c r="D48" s="21" t="s">
        <v>60</v>
      </c>
      <c r="E48" s="24" t="s">
        <v>17</v>
      </c>
      <c r="F48" s="11">
        <v>70</v>
      </c>
      <c r="G48" s="12">
        <v>5.7</v>
      </c>
      <c r="H48" s="13">
        <f>F48*G48</f>
        <v>399</v>
      </c>
      <c r="I48" s="1"/>
    </row>
    <row r="49" spans="1:12" s="34" customFormat="1" outlineLevel="1">
      <c r="A49" s="24" t="s">
        <v>103</v>
      </c>
      <c r="B49" s="20">
        <v>98111</v>
      </c>
      <c r="C49" s="20" t="s">
        <v>9</v>
      </c>
      <c r="D49" s="21" t="s">
        <v>61</v>
      </c>
      <c r="E49" s="24" t="s">
        <v>26</v>
      </c>
      <c r="F49" s="11">
        <v>5</v>
      </c>
      <c r="G49" s="12">
        <v>20.149999999999999</v>
      </c>
      <c r="H49" s="13">
        <f>F49*G49</f>
        <v>100.75</v>
      </c>
      <c r="I49" s="1"/>
    </row>
    <row r="50" spans="1:12" s="34" customFormat="1" ht="25.5" outlineLevel="1">
      <c r="A50" s="24" t="s">
        <v>104</v>
      </c>
      <c r="B50" s="20">
        <v>83387</v>
      </c>
      <c r="C50" s="20" t="s">
        <v>9</v>
      </c>
      <c r="D50" s="21" t="s">
        <v>62</v>
      </c>
      <c r="E50" s="24" t="s">
        <v>26</v>
      </c>
      <c r="F50" s="11">
        <v>59</v>
      </c>
      <c r="G50" s="12">
        <v>6.59</v>
      </c>
      <c r="H50" s="13">
        <f>F50*G50</f>
        <v>388.81</v>
      </c>
      <c r="I50" s="1"/>
    </row>
    <row r="51" spans="1:12" s="34" customFormat="1" ht="20.100000000000001" customHeight="1" outlineLevel="1">
      <c r="A51" s="26" t="s">
        <v>34</v>
      </c>
      <c r="B51" s="15"/>
      <c r="C51" s="15"/>
      <c r="D51" s="30" t="s">
        <v>63</v>
      </c>
      <c r="E51" s="41"/>
      <c r="F51" s="11"/>
      <c r="G51" s="11"/>
      <c r="H51" s="13"/>
      <c r="I51" s="1"/>
    </row>
    <row r="52" spans="1:12" s="34" customFormat="1" ht="29.45" customHeight="1" outlineLevel="1">
      <c r="A52" s="24" t="s">
        <v>105</v>
      </c>
      <c r="B52" s="24">
        <v>91927</v>
      </c>
      <c r="C52" s="24" t="s">
        <v>9</v>
      </c>
      <c r="D52" s="53" t="s">
        <v>64</v>
      </c>
      <c r="E52" s="24" t="s">
        <v>17</v>
      </c>
      <c r="F52" s="11">
        <v>120</v>
      </c>
      <c r="G52" s="12">
        <v>3.27</v>
      </c>
      <c r="H52" s="13">
        <f>F52*G52</f>
        <v>392.4</v>
      </c>
      <c r="I52" s="1"/>
    </row>
    <row r="53" spans="1:12" s="58" customFormat="1" ht="20.100000000000001" customHeight="1" outlineLevel="1">
      <c r="A53" s="15" t="s">
        <v>35</v>
      </c>
      <c r="B53" s="15"/>
      <c r="C53" s="15"/>
      <c r="D53" s="30" t="s">
        <v>65</v>
      </c>
      <c r="E53" s="41"/>
      <c r="F53" s="11"/>
      <c r="G53" s="11"/>
      <c r="H53" s="18"/>
      <c r="I53" s="1"/>
      <c r="J53" s="56"/>
      <c r="K53" s="57"/>
      <c r="L53" s="57"/>
    </row>
    <row r="54" spans="1:12" s="34" customFormat="1" ht="20.100000000000001" customHeight="1" outlineLevel="1">
      <c r="A54" s="59" t="s">
        <v>106</v>
      </c>
      <c r="B54" s="48">
        <v>91994</v>
      </c>
      <c r="C54" s="48" t="s">
        <v>9</v>
      </c>
      <c r="D54" s="60" t="s">
        <v>66</v>
      </c>
      <c r="E54" s="48" t="s">
        <v>26</v>
      </c>
      <c r="F54" s="51">
        <v>45</v>
      </c>
      <c r="G54" s="61">
        <v>18.559999999999999</v>
      </c>
      <c r="H54" s="62">
        <f>F54*G54</f>
        <v>835.19999999999993</v>
      </c>
      <c r="I54" s="1"/>
    </row>
    <row r="55" spans="1:12" s="34" customFormat="1" outlineLevel="1">
      <c r="A55" s="59" t="s">
        <v>107</v>
      </c>
      <c r="B55" s="48">
        <v>91990</v>
      </c>
      <c r="C55" s="48" t="s">
        <v>9</v>
      </c>
      <c r="D55" s="60" t="s">
        <v>67</v>
      </c>
      <c r="E55" s="48" t="s">
        <v>26</v>
      </c>
      <c r="F55" s="51">
        <v>14</v>
      </c>
      <c r="G55" s="61">
        <v>26.03</v>
      </c>
      <c r="H55" s="62">
        <f>F55*G55</f>
        <v>364.42</v>
      </c>
      <c r="I55" s="1"/>
    </row>
    <row r="56" spans="1:12" s="34" customFormat="1" ht="25.5" outlineLevel="1">
      <c r="A56" s="59" t="s">
        <v>108</v>
      </c>
      <c r="B56" s="20">
        <v>97592</v>
      </c>
      <c r="C56" s="20" t="s">
        <v>9</v>
      </c>
      <c r="D56" s="21" t="s">
        <v>80</v>
      </c>
      <c r="E56" s="20" t="s">
        <v>26</v>
      </c>
      <c r="F56" s="11">
        <v>35</v>
      </c>
      <c r="G56" s="12">
        <v>75.680000000000007</v>
      </c>
      <c r="H56" s="13">
        <f>F56*G56</f>
        <v>2648.8</v>
      </c>
      <c r="I56" s="1"/>
    </row>
    <row r="57" spans="1:12" s="34" customFormat="1" ht="20.100000000000001" customHeight="1" outlineLevel="1">
      <c r="A57" s="93" t="s">
        <v>10</v>
      </c>
      <c r="B57" s="94"/>
      <c r="C57" s="94"/>
      <c r="D57" s="94"/>
      <c r="E57" s="94"/>
      <c r="F57" s="94"/>
      <c r="G57" s="94"/>
      <c r="H57" s="14">
        <f>SUM(H42:H56)</f>
        <v>5817.27</v>
      </c>
      <c r="I57" s="100"/>
    </row>
    <row r="58" spans="1:12" ht="20.100000000000001" customHeight="1">
      <c r="A58" s="6">
        <v>8</v>
      </c>
      <c r="B58" s="6"/>
      <c r="C58" s="6"/>
      <c r="D58" s="7" t="s">
        <v>68</v>
      </c>
      <c r="E58" s="7"/>
      <c r="F58" s="8"/>
      <c r="G58" s="8"/>
      <c r="H58" s="9"/>
    </row>
    <row r="59" spans="1:12" ht="20.100000000000001" customHeight="1" outlineLevel="1">
      <c r="A59" s="20" t="s">
        <v>39</v>
      </c>
      <c r="B59" s="20">
        <v>9537</v>
      </c>
      <c r="C59" s="20" t="s">
        <v>9</v>
      </c>
      <c r="D59" s="63" t="s">
        <v>69</v>
      </c>
      <c r="E59" s="20" t="s">
        <v>13</v>
      </c>
      <c r="F59" s="11">
        <v>450</v>
      </c>
      <c r="G59" s="12">
        <v>2.3199999999999998</v>
      </c>
      <c r="H59" s="13">
        <f t="shared" ref="H59:H65" si="3">F59*G59</f>
        <v>1044</v>
      </c>
    </row>
    <row r="60" spans="1:12" ht="25.5" outlineLevel="1">
      <c r="A60" s="20" t="s">
        <v>40</v>
      </c>
      <c r="B60" s="20">
        <v>1511</v>
      </c>
      <c r="C60" s="20" t="s">
        <v>9</v>
      </c>
      <c r="D60" s="63" t="s">
        <v>87</v>
      </c>
      <c r="E60" s="20" t="s">
        <v>26</v>
      </c>
      <c r="F60" s="11">
        <v>4</v>
      </c>
      <c r="G60" s="12">
        <v>149.26</v>
      </c>
      <c r="H60" s="13">
        <f t="shared" si="3"/>
        <v>597.04</v>
      </c>
    </row>
    <row r="61" spans="1:12" ht="20.100000000000001" customHeight="1" outlineLevel="1">
      <c r="A61" s="20" t="s">
        <v>109</v>
      </c>
      <c r="B61" s="20">
        <v>3477</v>
      </c>
      <c r="C61" s="20" t="s">
        <v>25</v>
      </c>
      <c r="D61" s="63" t="s">
        <v>70</v>
      </c>
      <c r="E61" s="20" t="s">
        <v>26</v>
      </c>
      <c r="F61" s="11">
        <v>6</v>
      </c>
      <c r="G61" s="12">
        <v>77.790000000000006</v>
      </c>
      <c r="H61" s="13">
        <f t="shared" si="3"/>
        <v>466.74</v>
      </c>
    </row>
    <row r="62" spans="1:12" ht="25.5" outlineLevel="1">
      <c r="A62" s="20" t="s">
        <v>110</v>
      </c>
      <c r="B62" s="64" t="s">
        <v>71</v>
      </c>
      <c r="C62" s="20" t="s">
        <v>25</v>
      </c>
      <c r="D62" s="83" t="s">
        <v>72</v>
      </c>
      <c r="E62" s="65" t="s">
        <v>26</v>
      </c>
      <c r="F62" s="13">
        <v>4</v>
      </c>
      <c r="G62" s="66">
        <v>13.54</v>
      </c>
      <c r="H62" s="13">
        <f t="shared" si="3"/>
        <v>54.16</v>
      </c>
    </row>
    <row r="63" spans="1:12" ht="43.9" customHeight="1" outlineLevel="1">
      <c r="A63" s="20" t="s">
        <v>111</v>
      </c>
      <c r="B63" s="20">
        <v>12214</v>
      </c>
      <c r="C63" s="20" t="s">
        <v>25</v>
      </c>
      <c r="D63" s="63" t="s">
        <v>81</v>
      </c>
      <c r="E63" s="24" t="s">
        <v>26</v>
      </c>
      <c r="F63" s="11">
        <v>2</v>
      </c>
      <c r="G63" s="12">
        <v>222.31</v>
      </c>
      <c r="H63" s="13">
        <f t="shared" si="3"/>
        <v>444.62</v>
      </c>
    </row>
    <row r="64" spans="1:12" s="34" customFormat="1" ht="30" customHeight="1" outlineLevel="1">
      <c r="A64" s="20" t="s">
        <v>112</v>
      </c>
      <c r="B64" s="10">
        <v>12290</v>
      </c>
      <c r="C64" s="10" t="s">
        <v>25</v>
      </c>
      <c r="D64" s="82" t="s">
        <v>86</v>
      </c>
      <c r="E64" s="10" t="s">
        <v>26</v>
      </c>
      <c r="F64" s="11">
        <v>2</v>
      </c>
      <c r="G64" s="12">
        <v>722.59</v>
      </c>
      <c r="H64" s="13">
        <f t="shared" si="3"/>
        <v>1445.18</v>
      </c>
      <c r="I64" s="1"/>
    </row>
    <row r="65" spans="1:10" ht="51" outlineLevel="1">
      <c r="A65" s="20" t="s">
        <v>113</v>
      </c>
      <c r="B65" s="20">
        <v>4890</v>
      </c>
      <c r="C65" s="20" t="s">
        <v>25</v>
      </c>
      <c r="D65" s="63" t="s">
        <v>73</v>
      </c>
      <c r="E65" s="10" t="s">
        <v>26</v>
      </c>
      <c r="F65" s="11">
        <v>1</v>
      </c>
      <c r="G65" s="12">
        <v>216.49</v>
      </c>
      <c r="H65" s="13">
        <f t="shared" si="3"/>
        <v>216.49</v>
      </c>
    </row>
    <row r="66" spans="1:10" ht="20.100000000000001" customHeight="1" outlineLevel="1">
      <c r="A66" s="93" t="s">
        <v>10</v>
      </c>
      <c r="B66" s="94"/>
      <c r="C66" s="94"/>
      <c r="D66" s="94"/>
      <c r="E66" s="94"/>
      <c r="F66" s="94"/>
      <c r="G66" s="94"/>
      <c r="H66" s="14">
        <f>SUM(H59:H65)</f>
        <v>4268.2299999999996</v>
      </c>
      <c r="I66" s="100"/>
    </row>
    <row r="67" spans="1:10" ht="20.100000000000001" customHeight="1">
      <c r="A67" s="99" t="s">
        <v>74</v>
      </c>
      <c r="B67" s="99"/>
      <c r="C67" s="1"/>
      <c r="D67" s="67"/>
      <c r="E67" s="42"/>
      <c r="F67" s="99" t="s">
        <v>74</v>
      </c>
      <c r="G67" s="99"/>
      <c r="H67" s="68">
        <f>H66+H57+H39+H32+H26+H21+H17+H11</f>
        <v>156407.41250000001</v>
      </c>
      <c r="I67" s="69"/>
    </row>
    <row r="68" spans="1:10" ht="20.100000000000001" customHeight="1">
      <c r="A68" s="70" t="s">
        <v>75</v>
      </c>
      <c r="B68" s="71"/>
      <c r="C68" s="71"/>
      <c r="D68" s="98" t="s">
        <v>76</v>
      </c>
      <c r="E68" s="98"/>
      <c r="F68" s="98"/>
      <c r="G68" s="98"/>
      <c r="H68" s="72">
        <f>H67*1.2471</f>
        <v>195055.68412875003</v>
      </c>
      <c r="J68" s="73"/>
    </row>
    <row r="69" spans="1:10" ht="12.75" customHeight="1">
      <c r="A69" s="87"/>
      <c r="B69" s="88"/>
      <c r="C69" s="88"/>
      <c r="D69" s="88"/>
      <c r="E69" s="89"/>
      <c r="F69" s="74" t="s">
        <v>78</v>
      </c>
      <c r="G69" s="74"/>
      <c r="H69" s="74"/>
    </row>
    <row r="70" spans="1:10" ht="12.75" customHeight="1">
      <c r="A70" s="96" t="s">
        <v>77</v>
      </c>
      <c r="B70" s="97"/>
      <c r="C70" s="97"/>
      <c r="D70" s="97"/>
      <c r="E70" s="97"/>
      <c r="F70" s="97"/>
      <c r="G70" s="97"/>
      <c r="H70" s="97"/>
    </row>
    <row r="71" spans="1:10">
      <c r="A71" s="96"/>
      <c r="B71" s="97"/>
      <c r="C71" s="97"/>
      <c r="D71" s="97"/>
      <c r="E71" s="97"/>
      <c r="F71" s="97"/>
      <c r="G71" s="97"/>
      <c r="H71" s="97"/>
    </row>
    <row r="72" spans="1:10">
      <c r="A72" s="96"/>
      <c r="B72" s="97"/>
      <c r="C72" s="97"/>
      <c r="D72" s="97"/>
      <c r="E72" s="97"/>
      <c r="F72" s="97"/>
      <c r="G72" s="97"/>
      <c r="H72" s="97"/>
    </row>
    <row r="73" spans="1:10">
      <c r="A73" s="96"/>
      <c r="B73" s="97"/>
      <c r="C73" s="97"/>
      <c r="D73" s="97"/>
      <c r="E73" s="97"/>
      <c r="F73" s="97"/>
      <c r="G73" s="97"/>
      <c r="H73" s="97"/>
    </row>
    <row r="74" spans="1:10">
      <c r="A74" s="96"/>
      <c r="B74" s="97"/>
      <c r="C74" s="97"/>
      <c r="D74" s="97"/>
      <c r="E74" s="97"/>
      <c r="F74" s="97"/>
      <c r="G74" s="97"/>
      <c r="H74" s="97"/>
    </row>
    <row r="75" spans="1:10">
      <c r="A75" s="76"/>
      <c r="B75" s="76"/>
      <c r="C75" s="76"/>
      <c r="D75" s="75"/>
      <c r="E75" s="75"/>
      <c r="F75" s="75"/>
      <c r="G75" s="75"/>
      <c r="H75" s="75"/>
    </row>
  </sheetData>
  <mergeCells count="13">
    <mergeCell ref="A70:H74"/>
    <mergeCell ref="D68:G68"/>
    <mergeCell ref="A32:G32"/>
    <mergeCell ref="A39:G39"/>
    <mergeCell ref="A57:G57"/>
    <mergeCell ref="A66:G66"/>
    <mergeCell ref="A67:B67"/>
    <mergeCell ref="F67:G67"/>
    <mergeCell ref="A26:G26"/>
    <mergeCell ref="A2:D2"/>
    <mergeCell ref="A11:G11"/>
    <mergeCell ref="A17:G17"/>
    <mergeCell ref="A21:G21"/>
  </mergeCells>
  <conditionalFormatting sqref="F3:G3 F58:G58 G5:G6">
    <cfRule type="cellIs" dxfId="0" priority="1" stopIfTrue="1" operator="equal">
      <formula>0</formula>
    </cfRule>
  </conditionalFormatting>
  <printOptions horizontalCentered="1" verticalCentered="1"/>
  <pageMargins left="0.51181102362204722" right="0.51181102362204722" top="0.78740157480314965" bottom="0.78740157480314965"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ESCOLA FAVELANDIA</vt:lpstr>
      <vt:lpstr>'ESCOLA FAVELANDIA'!Area_de_impressao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dc:creator>
  <cp:lastModifiedBy>User</cp:lastModifiedBy>
  <cp:lastPrinted>2019-05-17T13:24:13Z</cp:lastPrinted>
  <dcterms:created xsi:type="dcterms:W3CDTF">2019-03-28T18:00:10Z</dcterms:created>
  <dcterms:modified xsi:type="dcterms:W3CDTF">2019-05-17T20:43:33Z</dcterms:modified>
</cp:coreProperties>
</file>