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OTRABALHOS\TOMADA DE PREÇO\TOMADA DE PREÇO - 010 - 2019 - REFORMA E AMPLIAÇÃO DE ESCOLAS\"/>
    </mc:Choice>
  </mc:AlternateContent>
  <bookViews>
    <workbookView xWindow="0" yWindow="0" windowWidth="20490" windowHeight="7155"/>
  </bookViews>
  <sheets>
    <sheet name="LAPINHA" sheetId="1" r:id="rId1"/>
  </sheets>
  <definedNames>
    <definedName name="_xlnm.Print_Area" localSheetId="0">LAPINHA!$A$1:$H$76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4" i="1" l="1"/>
  <c r="H43" i="1"/>
  <c r="H30" i="1"/>
  <c r="H31" i="1"/>
  <c r="H15" i="1"/>
  <c r="H12" i="1"/>
  <c r="H11" i="1"/>
  <c r="H7" i="1"/>
  <c r="H6" i="1"/>
  <c r="H8" i="1" s="1"/>
  <c r="H25" i="1" l="1"/>
  <c r="H42" i="1" l="1"/>
  <c r="H35" i="1" l="1"/>
  <c r="H69" i="1" l="1"/>
  <c r="H68" i="1"/>
  <c r="H67" i="1"/>
  <c r="H66" i="1"/>
  <c r="H65" i="1"/>
  <c r="H62" i="1"/>
  <c r="H61" i="1"/>
  <c r="H60" i="1"/>
  <c r="H58" i="1"/>
  <c r="H56" i="1"/>
  <c r="H55" i="1"/>
  <c r="H54" i="1"/>
  <c r="H52" i="1"/>
  <c r="H51" i="1"/>
  <c r="H49" i="1"/>
  <c r="H45" i="1"/>
  <c r="H41" i="1"/>
  <c r="H37" i="1"/>
  <c r="H36" i="1"/>
  <c r="H32" i="1"/>
  <c r="H33" i="1" s="1"/>
  <c r="H26" i="1"/>
  <c r="H22" i="1"/>
  <c r="H21" i="1"/>
  <c r="H20" i="1"/>
  <c r="H19" i="1"/>
  <c r="H16" i="1"/>
  <c r="H13" i="1"/>
  <c r="H46" i="1" l="1"/>
  <c r="H17" i="1"/>
  <c r="H38" i="1"/>
  <c r="H23" i="1"/>
  <c r="H70" i="1"/>
  <c r="H63" i="1"/>
  <c r="H27" i="1"/>
  <c r="H71" i="1" l="1"/>
  <c r="H72" i="1" s="1"/>
</calcChain>
</file>

<file path=xl/sharedStrings.xml><?xml version="1.0" encoding="utf-8"?>
<sst xmlns="http://schemas.openxmlformats.org/spreadsheetml/2006/main" count="207" uniqueCount="123">
  <si>
    <t>ITEM</t>
  </si>
  <si>
    <t>CÓDIGO</t>
  </si>
  <si>
    <t>FONTE</t>
  </si>
  <si>
    <t>DESCRIÇÃO DOS SERVIÇOS</t>
  </si>
  <si>
    <t>UNID.</t>
  </si>
  <si>
    <t>QUANT.</t>
  </si>
  <si>
    <t>PR. UNIT.(R$) SEM BDI</t>
  </si>
  <si>
    <t>VALOR (R$)</t>
  </si>
  <si>
    <t>1.1</t>
  </si>
  <si>
    <t>SINAPI</t>
  </si>
  <si>
    <t xml:space="preserve">Subtotal </t>
  </si>
  <si>
    <t>2.1</t>
  </si>
  <si>
    <t>3.1</t>
  </si>
  <si>
    <t>m²</t>
  </si>
  <si>
    <t>3.2</t>
  </si>
  <si>
    <t>4.1</t>
  </si>
  <si>
    <t>4.1.1</t>
  </si>
  <si>
    <t>m</t>
  </si>
  <si>
    <t>5.1</t>
  </si>
  <si>
    <t>5.2</t>
  </si>
  <si>
    <t>5.3</t>
  </si>
  <si>
    <t>5.4</t>
  </si>
  <si>
    <t xml:space="preserve">ESQUADRIAS </t>
  </si>
  <si>
    <t>6.1</t>
  </si>
  <si>
    <t>ORSE</t>
  </si>
  <si>
    <t>un</t>
  </si>
  <si>
    <t>6.1.3</t>
  </si>
  <si>
    <t>6.1.4</t>
  </si>
  <si>
    <t xml:space="preserve">SISTEMAS DE COBERTURA </t>
  </si>
  <si>
    <t>7.1</t>
  </si>
  <si>
    <t>7.2</t>
  </si>
  <si>
    <t>TELHAMENTO COM TELHA CERÂMICA DE ENCAIXE, TIPO FRANCESA, COM MAIS DE 2 ÁGUAS, INCLUSO TRANSPORTE VERTICAL. AF_06/2016</t>
  </si>
  <si>
    <t>7.3</t>
  </si>
  <si>
    <t>estrutura de madeira</t>
  </si>
  <si>
    <t>7.4</t>
  </si>
  <si>
    <t>7.5</t>
  </si>
  <si>
    <t>Calha em chapa metalica Nº 22 desenvolvimento de 50 cm</t>
  </si>
  <si>
    <t>Rufo em chapa de aço galvanizado nr. 24, desenvolvimento 25 cm</t>
  </si>
  <si>
    <t>REVESTIMENTOS INTERNOS E EXTERNOS</t>
  </si>
  <si>
    <t>8.1</t>
  </si>
  <si>
    <t>8.2</t>
  </si>
  <si>
    <t>FORRO EM RÉGUAS DE PVC, FRISADO, PARA AMBIENTES COMERCIAIS, INCLUSIVE ESTRUTURA DE FIXAÇÃO. AF_05/2017_P</t>
  </si>
  <si>
    <t>SISTEMAS DE PISOS INTERNOS E EXTERNOS (PAVIMENTAÇÃO)</t>
  </si>
  <si>
    <t>PAVIMENTAÇÃO INTERNA</t>
  </si>
  <si>
    <t>Emboço/Reboco</t>
  </si>
  <si>
    <t xml:space="preserve">PINTURA </t>
  </si>
  <si>
    <t>Pintura em latex acrílico 02 demãos sobre paredes internas, externas</t>
  </si>
  <si>
    <t>DRENAGEM DE ÁGUAS PLUVIAIS</t>
  </si>
  <si>
    <t>TUBULAÇÕES E CONEXÕES DE PVC</t>
  </si>
  <si>
    <t>Instalação de tubos de pvc agua fria com conexões</t>
  </si>
  <si>
    <t xml:space="preserve">INSTALAÇÕES ELÉTRICAS </t>
  </si>
  <si>
    <t>CENTRO DE DISTRIBUIÇÃO</t>
  </si>
  <si>
    <t>Quadro de Distribuição de embutir, completo, (para 18 disjuntores monopolares, com barramento para as fases, neutro e para proteção, metálico, pintura eletrostática epóxi cor bege, c/ porta, trinco e acessórios)</t>
  </si>
  <si>
    <t>DISJUNTORES</t>
  </si>
  <si>
    <t>74130/1</t>
  </si>
  <si>
    <t>Disjuntor unipolar termomagnético 10 a 34 A</t>
  </si>
  <si>
    <t>ELETRODUTOS E ACESSÓRIOS</t>
  </si>
  <si>
    <t>Eletroduto PVC flexível corrugado reforçado, Ø20mm (DN 3/4"), inclusive conexões</t>
  </si>
  <si>
    <t>Caixa inspeção aterramento 250x250x400mm</t>
  </si>
  <si>
    <t>Caixa de Passagem PVC 4x2" - fornecimento e instalaçao</t>
  </si>
  <si>
    <t>CABOS E FIOS (CONDUTORES)</t>
  </si>
  <si>
    <t>Cabo de cobre flexivel isolado anti-chama, fornecimento e instalação</t>
  </si>
  <si>
    <t>ILUMINAÇÃO E TOMADAS</t>
  </si>
  <si>
    <t>tomada alta de embutir</t>
  </si>
  <si>
    <t>SERVIÇOS FINAIS</t>
  </si>
  <si>
    <t>Limpeza final da obra</t>
  </si>
  <si>
    <t>Sinalizador de emergencia</t>
  </si>
  <si>
    <t>12138</t>
  </si>
  <si>
    <t>Placa de indicativa de ”EXTINTOR” em pvc, dim.: 20 x 20 cm</t>
  </si>
  <si>
    <t>Pia de cozinha com bancada em mármore sintético, dim 1.20x0.50, com 01 cuba, sifão, válvula e torneira todos de plástico, assentada.</t>
  </si>
  <si>
    <t>Custo total sem BDI</t>
  </si>
  <si>
    <t>Custo TOTAL com BDI (24,71)  incluso</t>
  </si>
  <si>
    <t>Custo TOTAL com BDI incluso</t>
  </si>
  <si>
    <t>OBS: TENDO EM VISTA QUE A PRESENTE PLANILHA TRATA-SE DE AMPLIAÇÃO E/OU RFORMA, OS QUANTITATIVOS PODEM VARIAR PARA MAIS OU PARA MENOS DEVENDO OS MESMOS SEREM AJUSTADOS DE ACORDO COM AS MEDIÇÕES. TODAVIA OS AJUSTES PODERÃO SER FEITOS POR ITENS, NO ENTANTO NAO PODERAM ULTRAPASSAR O VALOR TOTAL DA PLANILHA.</t>
  </si>
  <si>
    <t>BOM JESUS DA LAPA - BA MARÇO 2019</t>
  </si>
  <si>
    <t>Porta em vidro temperado 10 mm, incolor, inclusive ferragens de fixação, puxador simples e instalação</t>
  </si>
  <si>
    <t xml:space="preserve">Rampa padrão para acesso de deficientes, em concreto simples FCK=25 mpa, desempolada, com pintura indicativa em novacor, 02 demãos </t>
  </si>
  <si>
    <t xml:space="preserve">Aplicação de massa acrilica em paredes externas </t>
  </si>
  <si>
    <t>Emassamento de superficie, com aplicação de 1 demão de massa corrida, paredes internas</t>
  </si>
  <si>
    <t>EMBASA</t>
  </si>
  <si>
    <t>EXTINTOR DE ABC 6KG - FORNECIMENTO E INSTALACAO</t>
  </si>
  <si>
    <t xml:space="preserve">Vaso sanitario sinfonado com caixa acoplada louça branca incluso engate flexivel, fornecimento e instalação. </t>
  </si>
  <si>
    <t>Instalação de tubos de pvc esgoto com conexões</t>
  </si>
  <si>
    <t>1.1.1</t>
  </si>
  <si>
    <t>1.2</t>
  </si>
  <si>
    <t>1.2.1</t>
  </si>
  <si>
    <t>2.2</t>
  </si>
  <si>
    <t>2.3</t>
  </si>
  <si>
    <t>2.4</t>
  </si>
  <si>
    <t>6.1.2</t>
  </si>
  <si>
    <t>7.1.2</t>
  </si>
  <si>
    <t>7.2.1</t>
  </si>
  <si>
    <t>7.2.2</t>
  </si>
  <si>
    <t>7.3.1</t>
  </si>
  <si>
    <t>7.3.2</t>
  </si>
  <si>
    <t>7.3.3</t>
  </si>
  <si>
    <t>7.4.1</t>
  </si>
  <si>
    <t>7.5.1</t>
  </si>
  <si>
    <t>7.5.2</t>
  </si>
  <si>
    <t>7.5.3</t>
  </si>
  <si>
    <t>8.3</t>
  </si>
  <si>
    <t>8.4</t>
  </si>
  <si>
    <t>8.5</t>
  </si>
  <si>
    <t>Preços Tabela SINAPI-ORSE Referencia: JANEIRO/FEVEREIRO 2019</t>
  </si>
  <si>
    <t>Data Base-JANEIRO/FEVEREIRO 2019</t>
  </si>
  <si>
    <t xml:space="preserve">PORTAS </t>
  </si>
  <si>
    <t xml:space="preserve">JANELAS </t>
  </si>
  <si>
    <t>5.0</t>
  </si>
  <si>
    <t>SISTEMA DE VEDAÇÃO VERTICAL INTERNO E EXTERNO (PAREDES)</t>
  </si>
  <si>
    <t>ALVENARIA DE VEDAÇÃO</t>
  </si>
  <si>
    <t>Demolição de alvenaria de bloco furado, de forma manual, sem reaproveitamento. AF_12/2017</t>
  </si>
  <si>
    <t>Remoção de portas</t>
  </si>
  <si>
    <t>Parede de gesso acartonado (drywall) uso interno</t>
  </si>
  <si>
    <t>pelicula insulfim</t>
  </si>
  <si>
    <t>Revestimento ceramico de piso com placas tipo porcelanato 60x60</t>
  </si>
  <si>
    <t>Revestimento ceramico de piso com placas tipo porcelanato 60x60 anti derrapante</t>
  </si>
  <si>
    <t xml:space="preserve">Interruptor </t>
  </si>
  <si>
    <t>Revestimento creramico 20x20 aplicado com acii</t>
  </si>
  <si>
    <t>Lavatório com bancada em granito cinza andorinha, e = 2cm, dim 1.40x0.60, com 01 cuba de embutir de louça,  sifão ajustável metalizado, válvula cromada, torneira cromada, inclusive rodopia 10 cm, assentada</t>
  </si>
  <si>
    <t>Tomada media de embutir 3 modulos</t>
  </si>
  <si>
    <t>Painel led de 85w de sobrepor 06,x1,2</t>
  </si>
  <si>
    <t>Janela de vidro temperado</t>
  </si>
  <si>
    <t>PLANILHA ORÇAMENTARIA - LAPINHA                                         Não Desonerado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</si>
</sst>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quot;R$&quot;#,##0.00;[Red]\-&quot;R$&quot;#,##0.00"/>
    <numFmt numFmtId="165" formatCode="#,##0.00&quot; &quot;;&quot; (&quot;#,##0.00&quot;)&quot;;&quot; -&quot;#&quot; &quot;;@&quot; &quot;"/>
    <numFmt numFmtId="166" formatCode="&quot;R$&quot;\ #,##0.00"/>
    <numFmt numFmtId="167" formatCode="&quot;R$&quot;#,##0.00"/>
  </numFmts>
  <fonts count="11">
    <font>
      <sz val="11"/>
      <color theme="1"/>
      <name val="Calibri"/>
      <family val="2"/>
      <scheme val="minor"/>
    </font>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
      <sz val="10"/>
      <color rgb="FF000000"/>
      <name val="Arial1"/>
    </font>
    <font>
      <sz val="10"/>
      <color theme="1"/>
      <name val="Times New Roman"/>
      <family val="1"/>
    </font>
    <font>
      <b/>
      <i/>
      <sz val="10"/>
      <name val="Times New Roman"/>
      <family val="1"/>
    </font>
    <font>
      <b/>
      <sz val="10"/>
      <color rgb="FF000000"/>
      <name val="Arial"/>
      <family val="2"/>
    </font>
    <font>
      <sz val="10"/>
      <color indexed="8"/>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xf numFmtId="165" fontId="6" fillId="0" borderId="0" applyBorder="0" applyProtection="0"/>
  </cellStyleXfs>
  <cellXfs count="98">
    <xf numFmtId="0" fontId="0" fillId="0" borderId="0" xfId="0"/>
    <xf numFmtId="0" fontId="2" fillId="0" borderId="0" xfId="4" applyFont="1" applyFill="1" applyAlignment="1">
      <alignment vertical="center"/>
    </xf>
    <xf numFmtId="43" fontId="3" fillId="2" borderId="1" xfId="3" applyFont="1" applyFill="1" applyBorder="1" applyAlignment="1">
      <alignment horizontal="center" vertical="center" wrapText="1"/>
    </xf>
    <xf numFmtId="49" fontId="4" fillId="2" borderId="2" xfId="4" applyNumberFormat="1" applyFont="1" applyFill="1" applyBorder="1" applyAlignment="1">
      <alignment horizontal="center" vertical="center"/>
    </xf>
    <xf numFmtId="43" fontId="4" fillId="2" borderId="2" xfId="3" applyFont="1" applyFill="1" applyBorder="1" applyAlignment="1">
      <alignment horizontal="center" vertical="center"/>
    </xf>
    <xf numFmtId="4" fontId="4" fillId="2" borderId="2" xfId="4" applyNumberFormat="1" applyFont="1" applyFill="1" applyBorder="1" applyAlignment="1">
      <alignment horizontal="center" vertical="center" wrapText="1"/>
    </xf>
    <xf numFmtId="4" fontId="4" fillId="2" borderId="2" xfId="4" applyNumberFormat="1" applyFont="1" applyFill="1" applyBorder="1" applyAlignment="1">
      <alignment horizontal="center" vertical="center"/>
    </xf>
    <xf numFmtId="0" fontId="4" fillId="3" borderId="3" xfId="4" applyFont="1" applyFill="1" applyBorder="1" applyAlignment="1">
      <alignment horizontal="center" vertical="center"/>
    </xf>
    <xf numFmtId="0" fontId="4" fillId="3" borderId="3" xfId="4" applyFont="1" applyFill="1" applyBorder="1" applyAlignment="1">
      <alignment vertical="center"/>
    </xf>
    <xf numFmtId="43" fontId="4" fillId="3" borderId="3" xfId="1" applyFont="1" applyFill="1" applyBorder="1" applyAlignment="1">
      <alignment vertical="center"/>
    </xf>
    <xf numFmtId="43" fontId="4" fillId="2" borderId="3" xfId="1" applyFont="1" applyFill="1" applyBorder="1" applyAlignment="1">
      <alignment vertical="center"/>
    </xf>
    <xf numFmtId="0" fontId="5" fillId="0" borderId="3" xfId="4" applyFont="1" applyFill="1" applyBorder="1" applyAlignment="1">
      <alignment horizontal="center" vertical="center"/>
    </xf>
    <xf numFmtId="43" fontId="5" fillId="0" borderId="3" xfId="1" applyFont="1" applyFill="1" applyBorder="1" applyAlignment="1">
      <alignment horizontal="right" vertical="center"/>
    </xf>
    <xf numFmtId="166" fontId="5" fillId="0" borderId="3" xfId="1" applyNumberFormat="1" applyFont="1" applyFill="1" applyBorder="1" applyAlignment="1">
      <alignment horizontal="right" vertical="center"/>
    </xf>
    <xf numFmtId="166" fontId="5" fillId="0" borderId="3" xfId="1" applyNumberFormat="1" applyFont="1" applyFill="1" applyBorder="1" applyAlignment="1">
      <alignment vertical="center"/>
    </xf>
    <xf numFmtId="166" fontId="4" fillId="0" borderId="3" xfId="1" applyNumberFormat="1"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lignment horizontal="center" vertical="center"/>
    </xf>
    <xf numFmtId="0" fontId="4" fillId="0" borderId="3" xfId="4" applyFont="1" applyFill="1" applyBorder="1" applyAlignment="1">
      <alignment vertical="center"/>
    </xf>
    <xf numFmtId="43" fontId="5" fillId="0" borderId="3" xfId="1" applyFont="1" applyFill="1" applyBorder="1" applyAlignment="1">
      <alignment vertical="center"/>
    </xf>
    <xf numFmtId="43" fontId="4" fillId="0" borderId="3" xfId="1" applyFont="1" applyFill="1" applyBorder="1" applyAlignment="1">
      <alignment vertical="center"/>
    </xf>
    <xf numFmtId="0" fontId="5" fillId="0" borderId="3" xfId="4" applyFont="1" applyFill="1" applyBorder="1" applyAlignment="1">
      <alignment horizontal="center" vertical="center" wrapText="1"/>
    </xf>
    <xf numFmtId="0" fontId="5" fillId="0" borderId="3" xfId="4" applyFont="1" applyFill="1" applyBorder="1" applyAlignment="1">
      <alignment horizontal="left" vertical="center" wrapText="1"/>
    </xf>
    <xf numFmtId="0" fontId="4" fillId="4" borderId="3" xfId="4" applyFont="1" applyFill="1" applyBorder="1" applyAlignment="1">
      <alignment horizontal="center" vertical="center"/>
    </xf>
    <xf numFmtId="0" fontId="5" fillId="4" borderId="3" xfId="4" applyFont="1" applyFill="1" applyBorder="1" applyAlignment="1">
      <alignment horizontal="center" vertical="center"/>
    </xf>
    <xf numFmtId="0" fontId="5" fillId="4" borderId="3" xfId="4" applyFont="1" applyFill="1" applyBorder="1" applyAlignment="1">
      <alignment horizontal="center" vertical="center" wrapText="1"/>
    </xf>
    <xf numFmtId="0" fontId="7" fillId="0" borderId="0" xfId="0" applyFont="1"/>
    <xf numFmtId="0" fontId="4" fillId="4" borderId="3" xfId="4" applyFont="1" applyFill="1" applyBorder="1" applyAlignment="1">
      <alignment horizontal="center" vertical="center" wrapText="1"/>
    </xf>
    <xf numFmtId="0" fontId="4" fillId="0" borderId="3" xfId="4" applyFont="1" applyFill="1" applyBorder="1" applyAlignment="1">
      <alignment horizontal="left" vertical="center" wrapText="1"/>
    </xf>
    <xf numFmtId="0" fontId="4" fillId="2" borderId="3" xfId="4" applyFont="1" applyFill="1" applyBorder="1" applyAlignment="1">
      <alignment horizontal="center" vertical="center"/>
    </xf>
    <xf numFmtId="0" fontId="4" fillId="3" borderId="3" xfId="4" applyFont="1" applyFill="1" applyBorder="1" applyAlignment="1">
      <alignment horizontal="center"/>
    </xf>
    <xf numFmtId="0" fontId="4" fillId="0" borderId="3" xfId="4" applyFont="1" applyFill="1" applyBorder="1" applyAlignment="1">
      <alignment vertical="center" wrapText="1"/>
    </xf>
    <xf numFmtId="43" fontId="8" fillId="0" borderId="3" xfId="1" applyFont="1" applyFill="1" applyBorder="1" applyAlignment="1">
      <alignment vertical="center" wrapText="1"/>
    </xf>
    <xf numFmtId="44" fontId="5" fillId="0" borderId="3" xfId="2" applyFont="1" applyFill="1" applyBorder="1" applyAlignment="1">
      <alignment vertical="center" wrapText="1"/>
    </xf>
    <xf numFmtId="0" fontId="2" fillId="4" borderId="0" xfId="4" applyFont="1" applyFill="1" applyAlignment="1">
      <alignment vertical="center"/>
    </xf>
    <xf numFmtId="0" fontId="4" fillId="2" borderId="3" xfId="4" applyFont="1" applyFill="1" applyBorder="1" applyAlignment="1">
      <alignment vertical="center"/>
    </xf>
    <xf numFmtId="0" fontId="5" fillId="2" borderId="3" xfId="4" applyFont="1" applyFill="1" applyBorder="1" applyAlignment="1">
      <alignment vertical="center"/>
    </xf>
    <xf numFmtId="43" fontId="5" fillId="2" borderId="3" xfId="1" applyFont="1" applyFill="1" applyBorder="1" applyAlignment="1">
      <alignment vertical="center"/>
    </xf>
    <xf numFmtId="0" fontId="4" fillId="4" borderId="3" xfId="4" applyFont="1" applyFill="1" applyBorder="1" applyAlignment="1">
      <alignment vertical="center"/>
    </xf>
    <xf numFmtId="0" fontId="5" fillId="4" borderId="3" xfId="4" applyFont="1" applyFill="1" applyBorder="1" applyAlignment="1">
      <alignment vertical="center"/>
    </xf>
    <xf numFmtId="0" fontId="5" fillId="0" borderId="3" xfId="4" applyFont="1" applyFill="1" applyBorder="1" applyAlignment="1">
      <alignment vertical="center" wrapText="1"/>
    </xf>
    <xf numFmtId="0" fontId="5" fillId="0" borderId="0" xfId="4" applyFont="1" applyFill="1" applyBorder="1" applyAlignment="1">
      <alignment horizontal="center" vertical="center"/>
    </xf>
    <xf numFmtId="0" fontId="7" fillId="0" borderId="3" xfId="0" applyFont="1" applyBorder="1" applyAlignment="1">
      <alignment vertical="center" wrapText="1"/>
    </xf>
    <xf numFmtId="0" fontId="4" fillId="4" borderId="3" xfId="4" applyFont="1" applyFill="1" applyBorder="1" applyAlignment="1">
      <alignment vertical="center" wrapText="1"/>
    </xf>
    <xf numFmtId="43" fontId="5" fillId="4" borderId="3" xfId="1" applyFont="1" applyFill="1" applyBorder="1" applyAlignment="1">
      <alignment vertical="center"/>
    </xf>
    <xf numFmtId="166" fontId="5" fillId="4" borderId="3" xfId="1" applyNumberFormat="1" applyFont="1" applyFill="1" applyBorder="1" applyAlignment="1">
      <alignment vertical="center"/>
    </xf>
    <xf numFmtId="0" fontId="4" fillId="4" borderId="6" xfId="4" applyFont="1" applyFill="1" applyBorder="1" applyAlignment="1">
      <alignment horizontal="center" vertical="center" wrapText="1"/>
    </xf>
    <xf numFmtId="0" fontId="5" fillId="4" borderId="6" xfId="4" applyFont="1" applyFill="1" applyBorder="1" applyAlignment="1">
      <alignment horizontal="center" vertical="center" wrapText="1"/>
    </xf>
    <xf numFmtId="0" fontId="4" fillId="4" borderId="6" xfId="4" applyFont="1" applyFill="1" applyBorder="1" applyAlignment="1">
      <alignment horizontal="left" vertical="center" wrapText="1"/>
    </xf>
    <xf numFmtId="0" fontId="5" fillId="4" borderId="6" xfId="4" applyFont="1" applyFill="1" applyBorder="1" applyAlignment="1">
      <alignment horizontal="center" vertical="center"/>
    </xf>
    <xf numFmtId="43" fontId="5" fillId="0" borderId="6" xfId="1" applyFont="1" applyFill="1" applyBorder="1" applyAlignment="1">
      <alignment horizontal="right" vertical="center"/>
    </xf>
    <xf numFmtId="43" fontId="5" fillId="0" borderId="6" xfId="1" applyFont="1" applyFill="1" applyBorder="1" applyAlignment="1">
      <alignment vertical="center"/>
    </xf>
    <xf numFmtId="0" fontId="5" fillId="4" borderId="3" xfId="4" applyFont="1" applyFill="1" applyBorder="1" applyAlignment="1">
      <alignment horizontal="left" vertical="center" wrapText="1"/>
    </xf>
    <xf numFmtId="0" fontId="4" fillId="0" borderId="6" xfId="4" applyFont="1" applyFill="1" applyBorder="1" applyAlignment="1">
      <alignment horizontal="center" vertical="center" wrapText="1"/>
    </xf>
    <xf numFmtId="0" fontId="4" fillId="0" borderId="6" xfId="4" applyFont="1" applyFill="1" applyBorder="1" applyAlignment="1">
      <alignment vertical="center" wrapText="1"/>
    </xf>
    <xf numFmtId="0" fontId="2" fillId="4" borderId="4" xfId="4" applyFont="1" applyFill="1" applyBorder="1" applyAlignment="1">
      <alignment vertical="center"/>
    </xf>
    <xf numFmtId="0" fontId="2" fillId="5" borderId="0" xfId="4" applyFont="1" applyFill="1" applyBorder="1" applyAlignment="1">
      <alignment vertical="center"/>
    </xf>
    <xf numFmtId="0" fontId="2" fillId="5" borderId="3" xfId="4" applyFont="1" applyFill="1" applyBorder="1" applyAlignment="1">
      <alignment vertical="center"/>
    </xf>
    <xf numFmtId="0" fontId="5" fillId="0" borderId="6" xfId="4" applyFont="1" applyFill="1" applyBorder="1" applyAlignment="1">
      <alignment horizontal="center" vertical="center" wrapText="1"/>
    </xf>
    <xf numFmtId="0" fontId="5" fillId="0" borderId="6" xfId="4" applyFont="1" applyFill="1" applyBorder="1" applyAlignment="1">
      <alignment horizontal="left" vertical="center" wrapText="1"/>
    </xf>
    <xf numFmtId="166" fontId="5" fillId="0" borderId="6" xfId="1" applyNumberFormat="1" applyFont="1" applyFill="1" applyBorder="1" applyAlignment="1">
      <alignment horizontal="right" vertical="center"/>
    </xf>
    <xf numFmtId="166" fontId="5" fillId="0" borderId="6" xfId="1" applyNumberFormat="1" applyFont="1" applyFill="1" applyBorder="1" applyAlignment="1">
      <alignment vertical="center"/>
    </xf>
    <xf numFmtId="49" fontId="5" fillId="0" borderId="3" xfId="4" applyNumberFormat="1" applyFont="1" applyFill="1" applyBorder="1" applyAlignment="1">
      <alignment vertical="center" wrapText="1"/>
    </xf>
    <xf numFmtId="49" fontId="5" fillId="0" borderId="3" xfId="4" applyNumberFormat="1" applyFont="1" applyFill="1" applyBorder="1" applyAlignment="1">
      <alignment horizontal="center" vertical="center" wrapText="1"/>
    </xf>
    <xf numFmtId="166" fontId="5" fillId="0" borderId="3" xfId="1" applyNumberFormat="1" applyFont="1" applyFill="1" applyBorder="1" applyAlignment="1">
      <alignment horizontal="center" vertical="center"/>
    </xf>
    <xf numFmtId="164" fontId="2" fillId="0" borderId="3" xfId="4" applyNumberFormat="1" applyFont="1" applyFill="1" applyBorder="1" applyAlignment="1">
      <alignment vertical="center"/>
    </xf>
    <xf numFmtId="0" fontId="5" fillId="0" borderId="0" xfId="4" applyFont="1" applyFill="1" applyBorder="1" applyAlignment="1">
      <alignment horizontal="left" vertical="center"/>
    </xf>
    <xf numFmtId="167" fontId="5" fillId="0" borderId="3" xfId="4" applyNumberFormat="1" applyFont="1" applyFill="1" applyBorder="1" applyAlignment="1">
      <alignment vertical="center"/>
    </xf>
    <xf numFmtId="43" fontId="2" fillId="0" borderId="0" xfId="3" applyFont="1" applyFill="1" applyAlignment="1">
      <alignment vertical="center"/>
    </xf>
    <xf numFmtId="49" fontId="4" fillId="3" borderId="4" xfId="4" applyNumberFormat="1" applyFont="1" applyFill="1" applyBorder="1" applyAlignment="1">
      <alignment vertical="center"/>
    </xf>
    <xf numFmtId="49" fontId="4" fillId="3" borderId="5" xfId="4" applyNumberFormat="1" applyFont="1" applyFill="1" applyBorder="1" applyAlignment="1">
      <alignment vertical="center"/>
    </xf>
    <xf numFmtId="166" fontId="4" fillId="3" borderId="3" xfId="1" applyNumberFormat="1" applyFont="1" applyFill="1" applyBorder="1" applyAlignment="1">
      <alignment vertical="center"/>
    </xf>
    <xf numFmtId="4" fontId="9" fillId="0" borderId="0" xfId="0" applyNumberFormat="1" applyFont="1"/>
    <xf numFmtId="0" fontId="5" fillId="4" borderId="7" xfId="4" applyFont="1" applyFill="1" applyBorder="1" applyAlignment="1"/>
    <xf numFmtId="0" fontId="2" fillId="0" borderId="0" xfId="4" applyFont="1" applyFill="1" applyAlignment="1">
      <alignment horizontal="center"/>
    </xf>
    <xf numFmtId="0" fontId="2" fillId="0" borderId="0" xfId="4" applyFont="1" applyFill="1" applyAlignment="1">
      <alignment horizontal="left" vertical="center"/>
    </xf>
    <xf numFmtId="0" fontId="2" fillId="0" borderId="0" xfId="4" applyFont="1" applyFill="1" applyAlignment="1">
      <alignment horizontal="center" vertical="center"/>
    </xf>
    <xf numFmtId="43" fontId="2" fillId="0" borderId="0" xfId="3" applyFont="1" applyFill="1" applyAlignment="1">
      <alignment horizontal="center" vertical="center"/>
    </xf>
    <xf numFmtId="0" fontId="7" fillId="0" borderId="0" xfId="0" applyFont="1" applyAlignment="1">
      <alignment wrapText="1"/>
    </xf>
    <xf numFmtId="0" fontId="7" fillId="0" borderId="3" xfId="0" applyFont="1" applyBorder="1" applyAlignment="1">
      <alignment wrapText="1"/>
    </xf>
    <xf numFmtId="49" fontId="4" fillId="3" borderId="5" xfId="4" applyNumberFormat="1" applyFont="1" applyFill="1" applyBorder="1" applyAlignment="1">
      <alignment horizontal="right" vertical="center"/>
    </xf>
    <xf numFmtId="43" fontId="4" fillId="0" borderId="4" xfId="1" applyFont="1" applyFill="1" applyBorder="1" applyAlignment="1">
      <alignment horizontal="right" vertical="center" wrapText="1"/>
    </xf>
    <xf numFmtId="43" fontId="4" fillId="0" borderId="5" xfId="1" applyFont="1" applyFill="1" applyBorder="1" applyAlignment="1">
      <alignment horizontal="right" vertical="center" wrapText="1"/>
    </xf>
    <xf numFmtId="0" fontId="4" fillId="0" borderId="5" xfId="4" applyFont="1" applyFill="1" applyBorder="1" applyAlignment="1">
      <alignment horizontal="center" vertical="center"/>
    </xf>
    <xf numFmtId="43" fontId="5" fillId="0" borderId="3" xfId="1" applyFont="1" applyFill="1" applyBorder="1" applyAlignment="1">
      <alignment horizontal="left" vertical="center" wrapText="1"/>
    </xf>
    <xf numFmtId="49" fontId="4" fillId="2" borderId="9" xfId="4" applyNumberFormat="1" applyFont="1" applyFill="1" applyBorder="1" applyAlignment="1">
      <alignment horizontal="center" vertical="center"/>
    </xf>
    <xf numFmtId="0" fontId="10" fillId="0" borderId="3" xfId="0" applyFont="1" applyBorder="1"/>
    <xf numFmtId="43" fontId="5" fillId="4" borderId="3" xfId="1" applyFont="1" applyFill="1" applyBorder="1" applyAlignment="1">
      <alignment horizontal="right" vertical="center"/>
    </xf>
    <xf numFmtId="43" fontId="4" fillId="4" borderId="5" xfId="1" applyFont="1" applyFill="1" applyBorder="1" applyAlignment="1">
      <alignment horizontal="right" vertical="center" wrapText="1"/>
    </xf>
    <xf numFmtId="43" fontId="4" fillId="4" borderId="3" xfId="1" applyFont="1" applyFill="1" applyBorder="1" applyAlignment="1">
      <alignment vertical="center"/>
    </xf>
    <xf numFmtId="43" fontId="5" fillId="4" borderId="6" xfId="1" applyFont="1" applyFill="1" applyBorder="1" applyAlignment="1">
      <alignment horizontal="right" vertical="center"/>
    </xf>
    <xf numFmtId="43" fontId="4" fillId="0" borderId="4" xfId="1" applyFont="1" applyFill="1" applyBorder="1" applyAlignment="1">
      <alignment horizontal="right" vertical="center" wrapText="1"/>
    </xf>
    <xf numFmtId="43" fontId="4" fillId="0" borderId="5" xfId="1" applyFont="1" applyFill="1" applyBorder="1" applyAlignment="1">
      <alignment horizontal="right" vertical="center" wrapText="1"/>
    </xf>
    <xf numFmtId="43" fontId="3" fillId="2" borderId="8" xfId="3" applyFont="1" applyFill="1" applyBorder="1" applyAlignment="1">
      <alignment horizontal="center" vertical="center" wrapText="1"/>
    </xf>
    <xf numFmtId="43" fontId="3" fillId="2" borderId="1" xfId="3" applyFont="1" applyFill="1" applyBorder="1" applyAlignment="1">
      <alignment horizontal="center" vertical="center" wrapText="1"/>
    </xf>
    <xf numFmtId="43" fontId="3" fillId="2" borderId="3" xfId="3" applyFont="1" applyFill="1" applyBorder="1" applyAlignment="1">
      <alignment horizontal="center" vertical="center" wrapText="1"/>
    </xf>
    <xf numFmtId="0" fontId="5" fillId="4" borderId="7" xfId="4" applyFont="1" applyFill="1" applyBorder="1" applyAlignment="1">
      <alignment horizontal="center" vertical="center" wrapText="1"/>
    </xf>
    <xf numFmtId="0" fontId="5" fillId="4" borderId="0" xfId="4" applyFont="1" applyFill="1" applyBorder="1" applyAlignment="1">
      <alignment horizontal="center" vertical="center" wrapText="1"/>
    </xf>
  </cellXfs>
  <cellStyles count="6">
    <cellStyle name="Excel Built-in Excel Built-in Excel Built-in Excel Built-in Excel Built-in Excel Built-in Excel Built-in Separador de milhares 4" xfId="5"/>
    <cellStyle name="Moeda" xfId="2" builtinId="4"/>
    <cellStyle name="Normal" xfId="0" builtinId="0"/>
    <cellStyle name="Normal 2" xfId="4"/>
    <cellStyle name="Vírgula" xfId="1" builtinId="3"/>
    <cellStyle name="Vírgula 2" xfId="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zoomScaleNormal="100" workbookViewId="0">
      <selection activeCell="J5" sqref="J5"/>
    </sheetView>
  </sheetViews>
  <sheetFormatPr defaultColWidth="9.140625" defaultRowHeight="12.75" outlineLevelRow="1"/>
  <cols>
    <col min="1" max="1" width="9.85546875" style="74" customWidth="1"/>
    <col min="2" max="2" width="12.140625" style="74" customWidth="1"/>
    <col min="3" max="3" width="9" style="74" customWidth="1"/>
    <col min="4" max="4" width="46.140625" style="75" customWidth="1"/>
    <col min="5" max="5" width="6.42578125" style="76" customWidth="1"/>
    <col min="6" max="6" width="10" style="77" customWidth="1"/>
    <col min="7" max="7" width="12.28515625" style="68" customWidth="1"/>
    <col min="8" max="8" width="16.28515625" style="1" customWidth="1"/>
    <col min="9" max="9" width="6.7109375" style="1" customWidth="1"/>
    <col min="10" max="10" width="19.7109375" style="1" customWidth="1"/>
    <col min="11" max="16384" width="9.140625" style="1"/>
  </cols>
  <sheetData>
    <row r="1" spans="1:8" ht="20.100000000000001" customHeight="1" thickBot="1">
      <c r="A1" s="93" t="s">
        <v>122</v>
      </c>
      <c r="B1" s="93"/>
      <c r="C1" s="93"/>
      <c r="D1" s="93"/>
      <c r="E1" s="94"/>
      <c r="F1" s="94"/>
      <c r="G1" s="94"/>
      <c r="H1" s="94"/>
    </row>
    <row r="2" spans="1:8" ht="45" customHeight="1" thickBot="1">
      <c r="A2" s="95" t="s">
        <v>103</v>
      </c>
      <c r="B2" s="95"/>
      <c r="C2" s="95"/>
      <c r="D2" s="95"/>
      <c r="E2" s="2"/>
      <c r="F2" s="94" t="s">
        <v>104</v>
      </c>
      <c r="G2" s="94"/>
      <c r="H2" s="94"/>
    </row>
    <row r="3" spans="1:8" ht="26.25" thickBot="1">
      <c r="A3" s="85" t="s">
        <v>0</v>
      </c>
      <c r="B3" s="85" t="s">
        <v>1</v>
      </c>
      <c r="C3" s="85" t="s">
        <v>2</v>
      </c>
      <c r="D3" s="85" t="s">
        <v>3</v>
      </c>
      <c r="E3" s="3" t="s">
        <v>4</v>
      </c>
      <c r="F3" s="4" t="s">
        <v>5</v>
      </c>
      <c r="G3" s="5" t="s">
        <v>6</v>
      </c>
      <c r="H3" s="6" t="s">
        <v>7</v>
      </c>
    </row>
    <row r="4" spans="1:8" s="34" customFormat="1" ht="20.100000000000001" customHeight="1" outlineLevel="1">
      <c r="A4" s="7" t="s">
        <v>107</v>
      </c>
      <c r="B4" s="7"/>
      <c r="C4" s="7"/>
      <c r="D4" s="8" t="s">
        <v>108</v>
      </c>
      <c r="E4" s="8"/>
      <c r="F4" s="9"/>
      <c r="G4" s="9"/>
      <c r="H4" s="10"/>
    </row>
    <row r="5" spans="1:8" s="34" customFormat="1" ht="20.100000000000001" customHeight="1" outlineLevel="1">
      <c r="A5" s="21" t="s">
        <v>18</v>
      </c>
      <c r="B5" s="27"/>
      <c r="C5" s="16"/>
      <c r="D5" s="28" t="s">
        <v>109</v>
      </c>
      <c r="E5" s="21"/>
      <c r="F5" s="12"/>
      <c r="G5" s="12"/>
      <c r="H5" s="19"/>
    </row>
    <row r="6" spans="1:8" s="34" customFormat="1" ht="30" customHeight="1" outlineLevel="1">
      <c r="A6" s="21" t="s">
        <v>19</v>
      </c>
      <c r="B6" s="25">
        <v>96396</v>
      </c>
      <c r="C6" s="21" t="s">
        <v>9</v>
      </c>
      <c r="D6" s="86" t="s">
        <v>112</v>
      </c>
      <c r="E6" s="21" t="s">
        <v>13</v>
      </c>
      <c r="F6" s="87">
        <v>8.1999999999999993</v>
      </c>
      <c r="G6" s="13">
        <v>156.94</v>
      </c>
      <c r="H6" s="14">
        <f>F6*G6</f>
        <v>1286.9079999999999</v>
      </c>
    </row>
    <row r="7" spans="1:8" s="34" customFormat="1" ht="28.15" customHeight="1" outlineLevel="1">
      <c r="A7" s="21" t="s">
        <v>20</v>
      </c>
      <c r="B7" s="25">
        <v>97622</v>
      </c>
      <c r="C7" s="21" t="s">
        <v>9</v>
      </c>
      <c r="D7" s="79" t="s">
        <v>110</v>
      </c>
      <c r="E7" s="21" t="s">
        <v>13</v>
      </c>
      <c r="F7" s="87">
        <v>11.18</v>
      </c>
      <c r="G7" s="13">
        <v>42.15</v>
      </c>
      <c r="H7" s="14">
        <f>F7*G7</f>
        <v>471.23699999999997</v>
      </c>
    </row>
    <row r="8" spans="1:8" s="34" customFormat="1" ht="17.45" customHeight="1" outlineLevel="1">
      <c r="A8" s="91" t="s">
        <v>10</v>
      </c>
      <c r="B8" s="92"/>
      <c r="C8" s="92"/>
      <c r="D8" s="92"/>
      <c r="E8" s="92"/>
      <c r="F8" s="92"/>
      <c r="G8" s="92"/>
      <c r="H8" s="15">
        <f>SUM(H6:H7)</f>
        <v>1758.145</v>
      </c>
    </row>
    <row r="9" spans="1:8" s="34" customFormat="1" ht="20.100000000000001" customHeight="1" outlineLevel="1">
      <c r="A9" s="29">
        <v>1</v>
      </c>
      <c r="B9" s="30"/>
      <c r="C9" s="30"/>
      <c r="D9" s="8" t="s">
        <v>22</v>
      </c>
      <c r="E9" s="8"/>
      <c r="F9" s="9"/>
      <c r="G9" s="9"/>
      <c r="H9" s="10"/>
    </row>
    <row r="10" spans="1:8" s="34" customFormat="1" ht="20.100000000000001" customHeight="1" outlineLevel="1">
      <c r="A10" s="17" t="s">
        <v>8</v>
      </c>
      <c r="B10" s="17"/>
      <c r="C10" s="17"/>
      <c r="D10" s="31" t="s">
        <v>105</v>
      </c>
      <c r="E10" s="31"/>
      <c r="F10" s="12"/>
      <c r="G10" s="32"/>
      <c r="H10" s="32"/>
    </row>
    <row r="11" spans="1:8" s="34" customFormat="1" ht="20.100000000000001" customHeight="1" outlineLevel="1">
      <c r="A11" s="17"/>
      <c r="B11" s="11">
        <v>97644</v>
      </c>
      <c r="C11" s="21" t="s">
        <v>9</v>
      </c>
      <c r="D11" s="40" t="s">
        <v>111</v>
      </c>
      <c r="E11" s="21" t="s">
        <v>13</v>
      </c>
      <c r="F11" s="87">
        <v>18.899999999999999</v>
      </c>
      <c r="G11" s="33">
        <v>7.12</v>
      </c>
      <c r="H11" s="33">
        <f>F11*G11</f>
        <v>134.56799999999998</v>
      </c>
    </row>
    <row r="12" spans="1:8" s="34" customFormat="1" ht="20.100000000000001" customHeight="1" outlineLevel="1">
      <c r="A12" s="17"/>
      <c r="B12" s="11">
        <v>3149</v>
      </c>
      <c r="C12" s="21" t="s">
        <v>24</v>
      </c>
      <c r="D12" s="40" t="s">
        <v>113</v>
      </c>
      <c r="E12" s="21" t="s">
        <v>13</v>
      </c>
      <c r="F12" s="87">
        <v>37.799999999999997</v>
      </c>
      <c r="G12" s="33">
        <v>27.24</v>
      </c>
      <c r="H12" s="33">
        <f>F12*G12</f>
        <v>1029.6719999999998</v>
      </c>
    </row>
    <row r="13" spans="1:8" s="34" customFormat="1" ht="26.45" customHeight="1" outlineLevel="1">
      <c r="A13" s="11" t="s">
        <v>83</v>
      </c>
      <c r="B13" s="11">
        <v>11556</v>
      </c>
      <c r="C13" s="21" t="s">
        <v>24</v>
      </c>
      <c r="D13" s="42" t="s">
        <v>75</v>
      </c>
      <c r="E13" s="21" t="s">
        <v>13</v>
      </c>
      <c r="F13" s="87">
        <v>22.68</v>
      </c>
      <c r="G13" s="33">
        <v>355</v>
      </c>
      <c r="H13" s="33">
        <f>F13*G13</f>
        <v>8051.4</v>
      </c>
    </row>
    <row r="14" spans="1:8" s="34" customFormat="1" ht="20.100000000000001" customHeight="1" outlineLevel="1">
      <c r="A14" s="17" t="s">
        <v>84</v>
      </c>
      <c r="B14" s="17"/>
      <c r="C14" s="17"/>
      <c r="D14" s="31" t="s">
        <v>106</v>
      </c>
      <c r="E14" s="31"/>
      <c r="F14" s="87"/>
      <c r="G14" s="12"/>
      <c r="H14" s="19"/>
    </row>
    <row r="15" spans="1:8" s="34" customFormat="1" ht="20.100000000000001" customHeight="1" outlineLevel="1">
      <c r="A15" s="17"/>
      <c r="B15" s="11">
        <v>97645</v>
      </c>
      <c r="C15" s="21" t="s">
        <v>9</v>
      </c>
      <c r="D15" s="40" t="s">
        <v>111</v>
      </c>
      <c r="E15" s="21" t="s">
        <v>13</v>
      </c>
      <c r="F15" s="87">
        <v>15</v>
      </c>
      <c r="G15" s="12">
        <v>20.53</v>
      </c>
      <c r="H15" s="14">
        <f>F15*G15</f>
        <v>307.95000000000005</v>
      </c>
    </row>
    <row r="16" spans="1:8" s="34" customFormat="1" ht="20.100000000000001" customHeight="1" outlineLevel="1">
      <c r="A16" s="21" t="s">
        <v>85</v>
      </c>
      <c r="B16" s="21">
        <v>150331</v>
      </c>
      <c r="C16" s="21" t="s">
        <v>79</v>
      </c>
      <c r="D16" s="26" t="s">
        <v>121</v>
      </c>
      <c r="E16" s="21" t="s">
        <v>13</v>
      </c>
      <c r="F16" s="87">
        <v>15</v>
      </c>
      <c r="G16" s="13">
        <v>279.61</v>
      </c>
      <c r="H16" s="14">
        <f>F16*G16</f>
        <v>4194.1500000000005</v>
      </c>
    </row>
    <row r="17" spans="1:12" s="34" customFormat="1" outlineLevel="1">
      <c r="A17" s="81" t="s">
        <v>10</v>
      </c>
      <c r="B17" s="82"/>
      <c r="C17" s="82"/>
      <c r="D17" s="82"/>
      <c r="E17" s="82"/>
      <c r="F17" s="88"/>
      <c r="G17" s="82"/>
      <c r="H17" s="15">
        <f>SUM(H11:H16)</f>
        <v>13717.740000000002</v>
      </c>
    </row>
    <row r="18" spans="1:12" s="34" customFormat="1" ht="20.100000000000001" customHeight="1" outlineLevel="1">
      <c r="A18" s="7">
        <v>2</v>
      </c>
      <c r="B18" s="30"/>
      <c r="C18" s="30"/>
      <c r="D18" s="8" t="s">
        <v>28</v>
      </c>
      <c r="E18" s="8"/>
      <c r="F18" s="89"/>
      <c r="G18" s="9"/>
      <c r="H18" s="10"/>
    </row>
    <row r="19" spans="1:12" s="34" customFormat="1" ht="40.9" customHeight="1" outlineLevel="1">
      <c r="A19" s="21" t="s">
        <v>11</v>
      </c>
      <c r="B19" s="21">
        <v>94441</v>
      </c>
      <c r="C19" s="21" t="s">
        <v>9</v>
      </c>
      <c r="D19" s="78" t="s">
        <v>31</v>
      </c>
      <c r="E19" s="21" t="s">
        <v>13</v>
      </c>
      <c r="F19" s="87">
        <v>509.6</v>
      </c>
      <c r="G19" s="13">
        <v>22.53</v>
      </c>
      <c r="H19" s="14">
        <f>F19*G19</f>
        <v>11481.288</v>
      </c>
    </row>
    <row r="20" spans="1:12" s="34" customFormat="1" ht="20.100000000000001" customHeight="1" outlineLevel="1">
      <c r="A20" s="21" t="s">
        <v>86</v>
      </c>
      <c r="B20" s="21">
        <v>92540</v>
      </c>
      <c r="C20" s="21" t="s">
        <v>9</v>
      </c>
      <c r="D20" s="22" t="s">
        <v>33</v>
      </c>
      <c r="E20" s="21" t="s">
        <v>13</v>
      </c>
      <c r="F20" s="87">
        <v>260</v>
      </c>
      <c r="G20" s="13">
        <v>54.17</v>
      </c>
      <c r="H20" s="14">
        <f>F20*G20</f>
        <v>14084.2</v>
      </c>
    </row>
    <row r="21" spans="1:12" s="34" customFormat="1" ht="29.45" customHeight="1" outlineLevel="1">
      <c r="A21" s="21" t="s">
        <v>87</v>
      </c>
      <c r="B21" s="21">
        <v>94228</v>
      </c>
      <c r="C21" s="21" t="s">
        <v>9</v>
      </c>
      <c r="D21" s="22" t="s">
        <v>36</v>
      </c>
      <c r="E21" s="21" t="s">
        <v>17</v>
      </c>
      <c r="F21" s="87">
        <v>36</v>
      </c>
      <c r="G21" s="13">
        <v>61.93</v>
      </c>
      <c r="H21" s="14">
        <f>F21*G21</f>
        <v>2229.48</v>
      </c>
    </row>
    <row r="22" spans="1:12" s="57" customFormat="1" ht="23.45" customHeight="1" outlineLevel="1">
      <c r="A22" s="21" t="s">
        <v>88</v>
      </c>
      <c r="B22" s="21">
        <v>94231</v>
      </c>
      <c r="C22" s="21" t="s">
        <v>9</v>
      </c>
      <c r="D22" s="22" t="s">
        <v>37</v>
      </c>
      <c r="E22" s="21" t="s">
        <v>17</v>
      </c>
      <c r="F22" s="87">
        <v>18</v>
      </c>
      <c r="G22" s="13">
        <v>31.05</v>
      </c>
      <c r="H22" s="14">
        <f>F22*G22</f>
        <v>558.9</v>
      </c>
      <c r="J22" s="55"/>
      <c r="K22" s="56"/>
      <c r="L22" s="56"/>
    </row>
    <row r="23" spans="1:12" s="34" customFormat="1" ht="20.100000000000001" customHeight="1" outlineLevel="1">
      <c r="A23" s="81" t="s">
        <v>10</v>
      </c>
      <c r="B23" s="82"/>
      <c r="C23" s="82"/>
      <c r="D23" s="82"/>
      <c r="E23" s="82"/>
      <c r="F23" s="88"/>
      <c r="G23" s="82"/>
      <c r="H23" s="15">
        <f>SUM(H19:H22)</f>
        <v>28353.868000000002</v>
      </c>
    </row>
    <row r="24" spans="1:12" s="34" customFormat="1" ht="20.100000000000001" customHeight="1" outlineLevel="1">
      <c r="A24" s="7">
        <v>3</v>
      </c>
      <c r="B24" s="30"/>
      <c r="C24" s="30"/>
      <c r="D24" s="8" t="s">
        <v>38</v>
      </c>
      <c r="E24" s="8"/>
      <c r="F24" s="89"/>
      <c r="G24" s="9"/>
      <c r="H24" s="10"/>
    </row>
    <row r="25" spans="1:12" s="34" customFormat="1" ht="28.15" customHeight="1" outlineLevel="1">
      <c r="A25" s="21" t="s">
        <v>12</v>
      </c>
      <c r="B25" s="21">
        <v>87527</v>
      </c>
      <c r="C25" s="21" t="s">
        <v>9</v>
      </c>
      <c r="D25" s="22" t="s">
        <v>44</v>
      </c>
      <c r="E25" s="21" t="s">
        <v>13</v>
      </c>
      <c r="F25" s="87">
        <v>200</v>
      </c>
      <c r="G25" s="13">
        <v>32.92</v>
      </c>
      <c r="H25" s="14">
        <f>F25*G25</f>
        <v>6584</v>
      </c>
    </row>
    <row r="26" spans="1:12" s="34" customFormat="1" ht="40.15" customHeight="1" outlineLevel="1">
      <c r="A26" s="21" t="s">
        <v>14</v>
      </c>
      <c r="B26" s="21">
        <v>96485</v>
      </c>
      <c r="C26" s="21" t="s">
        <v>9</v>
      </c>
      <c r="D26" s="78" t="s">
        <v>41</v>
      </c>
      <c r="E26" s="21" t="s">
        <v>13</v>
      </c>
      <c r="F26" s="87">
        <v>306.83999999999997</v>
      </c>
      <c r="G26" s="13">
        <v>54.43</v>
      </c>
      <c r="H26" s="14">
        <f>F26*G26</f>
        <v>16701.301199999998</v>
      </c>
    </row>
    <row r="27" spans="1:12" ht="20.100000000000001" customHeight="1">
      <c r="A27" s="81" t="s">
        <v>10</v>
      </c>
      <c r="B27" s="82"/>
      <c r="C27" s="82"/>
      <c r="D27" s="82"/>
      <c r="E27" s="82"/>
      <c r="F27" s="88"/>
      <c r="G27" s="82"/>
      <c r="H27" s="15">
        <f>SUM(H25:H26)</f>
        <v>23285.301199999998</v>
      </c>
    </row>
    <row r="28" spans="1:12" ht="20.100000000000001" customHeight="1" outlineLevel="1">
      <c r="A28" s="7">
        <v>4</v>
      </c>
      <c r="B28" s="7"/>
      <c r="C28" s="7"/>
      <c r="D28" s="8" t="s">
        <v>42</v>
      </c>
      <c r="E28" s="8"/>
      <c r="F28" s="89"/>
      <c r="G28" s="9"/>
      <c r="H28" s="10"/>
    </row>
    <row r="29" spans="1:12" outlineLevel="1">
      <c r="A29" s="16" t="s">
        <v>15</v>
      </c>
      <c r="B29" s="17"/>
      <c r="C29" s="17"/>
      <c r="D29" s="28" t="s">
        <v>43</v>
      </c>
      <c r="E29" s="18"/>
      <c r="F29" s="89"/>
      <c r="G29" s="20"/>
      <c r="H29" s="20"/>
    </row>
    <row r="30" spans="1:12" outlineLevel="1">
      <c r="A30" s="16"/>
      <c r="B30" s="11">
        <v>7593</v>
      </c>
      <c r="C30" s="11" t="s">
        <v>24</v>
      </c>
      <c r="D30" s="22" t="s">
        <v>117</v>
      </c>
      <c r="E30" s="21" t="s">
        <v>13</v>
      </c>
      <c r="F30" s="44">
        <v>223.4</v>
      </c>
      <c r="G30" s="19">
        <v>39.630000000000003</v>
      </c>
      <c r="H30" s="14">
        <f>F30*G30</f>
        <v>8853.3420000000006</v>
      </c>
    </row>
    <row r="31" spans="1:12" ht="25.5" outlineLevel="1">
      <c r="A31" s="16"/>
      <c r="B31" s="21">
        <v>87262</v>
      </c>
      <c r="C31" s="21" t="s">
        <v>9</v>
      </c>
      <c r="D31" s="22" t="s">
        <v>115</v>
      </c>
      <c r="E31" s="21" t="s">
        <v>13</v>
      </c>
      <c r="F31" s="87">
        <v>43.2</v>
      </c>
      <c r="G31" s="13">
        <v>98.34</v>
      </c>
      <c r="H31" s="14">
        <f>F31*G31</f>
        <v>4248.2880000000005</v>
      </c>
    </row>
    <row r="32" spans="1:12" ht="30.6" customHeight="1" outlineLevel="1">
      <c r="A32" s="21" t="s">
        <v>16</v>
      </c>
      <c r="B32" s="21">
        <v>87262</v>
      </c>
      <c r="C32" s="21" t="s">
        <v>9</v>
      </c>
      <c r="D32" s="22" t="s">
        <v>114</v>
      </c>
      <c r="E32" s="21" t="s">
        <v>13</v>
      </c>
      <c r="F32" s="87">
        <v>263.64</v>
      </c>
      <c r="G32" s="13">
        <v>98.34</v>
      </c>
      <c r="H32" s="14">
        <f>F32*G32</f>
        <v>25926.357599999999</v>
      </c>
    </row>
    <row r="33" spans="1:10" outlineLevel="1">
      <c r="A33" s="81" t="s">
        <v>10</v>
      </c>
      <c r="B33" s="82"/>
      <c r="C33" s="82"/>
      <c r="D33" s="82"/>
      <c r="E33" s="82"/>
      <c r="F33" s="88"/>
      <c r="G33" s="82"/>
      <c r="H33" s="15">
        <f>SUM(H30:H32)</f>
        <v>39027.9876</v>
      </c>
    </row>
    <row r="34" spans="1:10" ht="27.6" customHeight="1" outlineLevel="1">
      <c r="A34" s="7">
        <v>5</v>
      </c>
      <c r="B34" s="7"/>
      <c r="C34" s="7"/>
      <c r="D34" s="8" t="s">
        <v>45</v>
      </c>
      <c r="E34" s="8"/>
      <c r="F34" s="89"/>
      <c r="G34" s="9"/>
      <c r="H34" s="10"/>
    </row>
    <row r="35" spans="1:10" ht="36.6" customHeight="1" outlineLevel="1">
      <c r="A35" s="21" t="s">
        <v>19</v>
      </c>
      <c r="B35" s="21">
        <v>96130</v>
      </c>
      <c r="C35" s="21" t="s">
        <v>9</v>
      </c>
      <c r="D35" s="22" t="s">
        <v>77</v>
      </c>
      <c r="E35" s="21" t="s">
        <v>13</v>
      </c>
      <c r="F35" s="87">
        <v>446.82</v>
      </c>
      <c r="G35" s="13">
        <v>14.95</v>
      </c>
      <c r="H35" s="14">
        <f>F35*G35</f>
        <v>6679.9589999999998</v>
      </c>
    </row>
    <row r="36" spans="1:10" ht="28.9" customHeight="1" outlineLevel="1">
      <c r="A36" s="21" t="s">
        <v>20</v>
      </c>
      <c r="B36" s="21">
        <v>2278</v>
      </c>
      <c r="C36" s="21" t="s">
        <v>24</v>
      </c>
      <c r="D36" s="22" t="s">
        <v>78</v>
      </c>
      <c r="E36" s="21" t="s">
        <v>13</v>
      </c>
      <c r="F36" s="87">
        <v>223.4</v>
      </c>
      <c r="G36" s="13">
        <v>8.81</v>
      </c>
      <c r="H36" s="14">
        <f>F36*G36</f>
        <v>1968.1540000000002</v>
      </c>
    </row>
    <row r="37" spans="1:10" ht="20.100000000000001" customHeight="1">
      <c r="A37" s="21" t="s">
        <v>21</v>
      </c>
      <c r="B37" s="21">
        <v>88489</v>
      </c>
      <c r="C37" s="21" t="s">
        <v>9</v>
      </c>
      <c r="D37" s="22" t="s">
        <v>46</v>
      </c>
      <c r="E37" s="21" t="s">
        <v>13</v>
      </c>
      <c r="F37" s="87">
        <v>1685.42</v>
      </c>
      <c r="G37" s="13">
        <v>10.96</v>
      </c>
      <c r="H37" s="14">
        <f>F37*G37</f>
        <v>18472.203200000004</v>
      </c>
    </row>
    <row r="38" spans="1:10" ht="20.100000000000001" customHeight="1">
      <c r="A38" s="81" t="s">
        <v>10</v>
      </c>
      <c r="B38" s="82"/>
      <c r="C38" s="82"/>
      <c r="D38" s="82"/>
      <c r="E38" s="82"/>
      <c r="F38" s="88"/>
      <c r="G38" s="82"/>
      <c r="H38" s="15">
        <f>SUM(H35:H37)</f>
        <v>27120.316200000001</v>
      </c>
      <c r="J38" s="72"/>
    </row>
    <row r="39" spans="1:10" ht="13.15" customHeight="1">
      <c r="A39" s="29">
        <v>6</v>
      </c>
      <c r="B39" s="29"/>
      <c r="C39" s="29"/>
      <c r="D39" s="35" t="s">
        <v>47</v>
      </c>
      <c r="E39" s="36"/>
      <c r="F39" s="44"/>
      <c r="G39" s="37"/>
      <c r="H39" s="10"/>
    </row>
    <row r="40" spans="1:10">
      <c r="A40" s="23" t="s">
        <v>23</v>
      </c>
      <c r="B40" s="23"/>
      <c r="C40" s="23"/>
      <c r="D40" s="38" t="s">
        <v>48</v>
      </c>
      <c r="E40" s="39"/>
      <c r="F40" s="87"/>
      <c r="G40" s="14"/>
      <c r="H40" s="14"/>
    </row>
    <row r="41" spans="1:10">
      <c r="A41" s="24" t="s">
        <v>89</v>
      </c>
      <c r="B41" s="11">
        <v>91785</v>
      </c>
      <c r="C41" s="11" t="s">
        <v>9</v>
      </c>
      <c r="D41" s="40" t="s">
        <v>49</v>
      </c>
      <c r="E41" s="11" t="s">
        <v>17</v>
      </c>
      <c r="F41" s="87">
        <v>20</v>
      </c>
      <c r="G41" s="13">
        <v>35.130000000000003</v>
      </c>
      <c r="H41" s="14">
        <f>F41*G41</f>
        <v>702.6</v>
      </c>
    </row>
    <row r="42" spans="1:10">
      <c r="A42" s="24" t="s">
        <v>26</v>
      </c>
      <c r="B42" s="11">
        <v>91793</v>
      </c>
      <c r="C42" s="11" t="s">
        <v>9</v>
      </c>
      <c r="D42" s="40" t="s">
        <v>82</v>
      </c>
      <c r="E42" s="11" t="s">
        <v>17</v>
      </c>
      <c r="F42" s="87">
        <v>12</v>
      </c>
      <c r="G42" s="13">
        <v>66.58</v>
      </c>
      <c r="H42" s="14">
        <f>F42*G42</f>
        <v>798.96</v>
      </c>
    </row>
    <row r="43" spans="1:10" ht="51">
      <c r="A43" s="24"/>
      <c r="B43" s="21">
        <v>12271</v>
      </c>
      <c r="C43" s="21" t="s">
        <v>24</v>
      </c>
      <c r="D43" s="62" t="s">
        <v>118</v>
      </c>
      <c r="E43" s="64" t="s">
        <v>25</v>
      </c>
      <c r="F43" s="87">
        <v>3</v>
      </c>
      <c r="G43" s="13">
        <v>806.51</v>
      </c>
      <c r="H43" s="14">
        <f>F43*G43</f>
        <v>2419.5299999999997</v>
      </c>
    </row>
    <row r="44" spans="1:10" ht="38.25">
      <c r="A44" s="24"/>
      <c r="B44" s="21">
        <v>4890</v>
      </c>
      <c r="C44" s="21" t="s">
        <v>24</v>
      </c>
      <c r="D44" s="62" t="s">
        <v>69</v>
      </c>
      <c r="E44" s="64" t="s">
        <v>25</v>
      </c>
      <c r="F44" s="87">
        <v>1</v>
      </c>
      <c r="G44" s="13">
        <v>179.36</v>
      </c>
      <c r="H44" s="14">
        <f>F44*G44</f>
        <v>179.36</v>
      </c>
    </row>
    <row r="45" spans="1:10" ht="25.5">
      <c r="A45" s="24" t="s">
        <v>27</v>
      </c>
      <c r="B45" s="11">
        <v>86931</v>
      </c>
      <c r="C45" s="11" t="s">
        <v>9</v>
      </c>
      <c r="D45" s="79" t="s">
        <v>81</v>
      </c>
      <c r="E45" s="11" t="s">
        <v>25</v>
      </c>
      <c r="F45" s="87">
        <v>3</v>
      </c>
      <c r="G45" s="13">
        <v>360.68</v>
      </c>
      <c r="H45" s="14">
        <f>F45*G45</f>
        <v>1082.04</v>
      </c>
    </row>
    <row r="46" spans="1:10">
      <c r="A46" s="81" t="s">
        <v>10</v>
      </c>
      <c r="B46" s="82"/>
      <c r="C46" s="82"/>
      <c r="D46" s="82"/>
      <c r="E46" s="82"/>
      <c r="F46" s="88"/>
      <c r="G46" s="82"/>
      <c r="H46" s="15">
        <f>SUM(H41:H45)</f>
        <v>5182.49</v>
      </c>
    </row>
    <row r="47" spans="1:10">
      <c r="A47" s="7">
        <v>7</v>
      </c>
      <c r="B47" s="7"/>
      <c r="C47" s="7"/>
      <c r="D47" s="8" t="s">
        <v>50</v>
      </c>
      <c r="E47" s="8"/>
      <c r="F47" s="89"/>
      <c r="G47" s="9"/>
      <c r="H47" s="10"/>
    </row>
    <row r="48" spans="1:10">
      <c r="A48" s="27" t="s">
        <v>29</v>
      </c>
      <c r="B48" s="27"/>
      <c r="C48" s="27"/>
      <c r="D48" s="43" t="s">
        <v>51</v>
      </c>
      <c r="E48" s="39"/>
      <c r="F48" s="87"/>
      <c r="G48" s="44"/>
      <c r="H48" s="19"/>
    </row>
    <row r="49" spans="1:8" ht="51">
      <c r="A49" s="25" t="s">
        <v>90</v>
      </c>
      <c r="B49" s="25">
        <v>84402</v>
      </c>
      <c r="C49" s="25" t="s">
        <v>9</v>
      </c>
      <c r="D49" s="22" t="s">
        <v>52</v>
      </c>
      <c r="E49" s="24" t="s">
        <v>25</v>
      </c>
      <c r="F49" s="87">
        <v>1</v>
      </c>
      <c r="G49" s="13">
        <v>63.77</v>
      </c>
      <c r="H49" s="45">
        <f>F49*G49</f>
        <v>63.77</v>
      </c>
    </row>
    <row r="50" spans="1:8">
      <c r="A50" s="46" t="s">
        <v>30</v>
      </c>
      <c r="B50" s="47"/>
      <c r="C50" s="47"/>
      <c r="D50" s="48" t="s">
        <v>53</v>
      </c>
      <c r="E50" s="49"/>
      <c r="F50" s="90"/>
      <c r="G50" s="50"/>
      <c r="H50" s="51"/>
    </row>
    <row r="51" spans="1:8">
      <c r="A51" s="25" t="s">
        <v>91</v>
      </c>
      <c r="B51" s="25" t="s">
        <v>54</v>
      </c>
      <c r="C51" s="25" t="s">
        <v>9</v>
      </c>
      <c r="D51" s="22" t="s">
        <v>55</v>
      </c>
      <c r="E51" s="24" t="s">
        <v>25</v>
      </c>
      <c r="F51" s="87">
        <v>5</v>
      </c>
      <c r="G51" s="13">
        <v>12.08</v>
      </c>
      <c r="H51" s="14">
        <f>F51*G51</f>
        <v>60.4</v>
      </c>
    </row>
    <row r="52" spans="1:8">
      <c r="A52" s="25" t="s">
        <v>92</v>
      </c>
      <c r="B52" s="21">
        <v>91981</v>
      </c>
      <c r="C52" s="21" t="s">
        <v>9</v>
      </c>
      <c r="D52" s="22" t="s">
        <v>116</v>
      </c>
      <c r="E52" s="24" t="s">
        <v>25</v>
      </c>
      <c r="F52" s="87">
        <v>12</v>
      </c>
      <c r="G52" s="13">
        <v>37.08</v>
      </c>
      <c r="H52" s="14">
        <f>F52*G52</f>
        <v>444.96</v>
      </c>
    </row>
    <row r="53" spans="1:8">
      <c r="A53" s="46" t="s">
        <v>32</v>
      </c>
      <c r="B53" s="53"/>
      <c r="C53" s="53"/>
      <c r="D53" s="54" t="s">
        <v>56</v>
      </c>
      <c r="E53" s="24"/>
      <c r="F53" s="90"/>
      <c r="G53" s="50"/>
      <c r="H53" s="14"/>
    </row>
    <row r="54" spans="1:8" ht="25.5">
      <c r="A54" s="25" t="s">
        <v>93</v>
      </c>
      <c r="B54" s="21">
        <v>91831</v>
      </c>
      <c r="C54" s="21" t="s">
        <v>9</v>
      </c>
      <c r="D54" s="22" t="s">
        <v>57</v>
      </c>
      <c r="E54" s="25" t="s">
        <v>17</v>
      </c>
      <c r="F54" s="87">
        <v>112</v>
      </c>
      <c r="G54" s="13">
        <v>5.81</v>
      </c>
      <c r="H54" s="14">
        <f>F54*G54</f>
        <v>650.71999999999991</v>
      </c>
    </row>
    <row r="55" spans="1:8">
      <c r="A55" s="25" t="s">
        <v>94</v>
      </c>
      <c r="B55" s="21">
        <v>98111</v>
      </c>
      <c r="C55" s="21" t="s">
        <v>9</v>
      </c>
      <c r="D55" s="22" t="s">
        <v>58</v>
      </c>
      <c r="E55" s="25" t="s">
        <v>25</v>
      </c>
      <c r="F55" s="87">
        <v>2</v>
      </c>
      <c r="G55" s="13">
        <v>30.31</v>
      </c>
      <c r="H55" s="14">
        <f>F55*G55</f>
        <v>60.62</v>
      </c>
    </row>
    <row r="56" spans="1:8">
      <c r="A56" s="25" t="s">
        <v>95</v>
      </c>
      <c r="B56" s="21">
        <v>83387</v>
      </c>
      <c r="C56" s="21" t="s">
        <v>9</v>
      </c>
      <c r="D56" s="22" t="s">
        <v>59</v>
      </c>
      <c r="E56" s="25" t="s">
        <v>25</v>
      </c>
      <c r="F56" s="87">
        <v>59</v>
      </c>
      <c r="G56" s="13">
        <v>6.59</v>
      </c>
      <c r="H56" s="14">
        <f>F56*G56</f>
        <v>388.81</v>
      </c>
    </row>
    <row r="57" spans="1:8">
      <c r="A57" s="27" t="s">
        <v>34</v>
      </c>
      <c r="B57" s="16"/>
      <c r="C57" s="16"/>
      <c r="D57" s="31" t="s">
        <v>60</v>
      </c>
      <c r="E57" s="40"/>
      <c r="F57" s="87"/>
      <c r="G57" s="12"/>
      <c r="H57" s="14"/>
    </row>
    <row r="58" spans="1:8" ht="25.5">
      <c r="A58" s="25" t="s">
        <v>96</v>
      </c>
      <c r="B58" s="25">
        <v>91927</v>
      </c>
      <c r="C58" s="25" t="s">
        <v>9</v>
      </c>
      <c r="D58" s="52" t="s">
        <v>61</v>
      </c>
      <c r="E58" s="25" t="s">
        <v>17</v>
      </c>
      <c r="F58" s="87">
        <v>120</v>
      </c>
      <c r="G58" s="13">
        <v>3.27</v>
      </c>
      <c r="H58" s="14">
        <f>F58*G58</f>
        <v>392.4</v>
      </c>
    </row>
    <row r="59" spans="1:8">
      <c r="A59" s="16" t="s">
        <v>35</v>
      </c>
      <c r="B59" s="16"/>
      <c r="C59" s="16"/>
      <c r="D59" s="31" t="s">
        <v>62</v>
      </c>
      <c r="E59" s="40"/>
      <c r="F59" s="87"/>
      <c r="G59" s="12"/>
      <c r="H59" s="19"/>
    </row>
    <row r="60" spans="1:8">
      <c r="A60" s="58" t="s">
        <v>97</v>
      </c>
      <c r="B60" s="47">
        <v>92002</v>
      </c>
      <c r="C60" s="47" t="s">
        <v>9</v>
      </c>
      <c r="D60" s="59" t="s">
        <v>119</v>
      </c>
      <c r="E60" s="47" t="s">
        <v>25</v>
      </c>
      <c r="F60" s="90">
        <v>15</v>
      </c>
      <c r="G60" s="60">
        <v>35.64</v>
      </c>
      <c r="H60" s="61">
        <f>F60*G60</f>
        <v>534.6</v>
      </c>
    </row>
    <row r="61" spans="1:8">
      <c r="A61" s="58" t="s">
        <v>98</v>
      </c>
      <c r="B61" s="47">
        <v>91990</v>
      </c>
      <c r="C61" s="47" t="s">
        <v>9</v>
      </c>
      <c r="D61" s="59" t="s">
        <v>63</v>
      </c>
      <c r="E61" s="47" t="s">
        <v>25</v>
      </c>
      <c r="F61" s="90">
        <v>16</v>
      </c>
      <c r="G61" s="60">
        <v>26.83</v>
      </c>
      <c r="H61" s="61">
        <f>F61*G61</f>
        <v>429.28</v>
      </c>
    </row>
    <row r="62" spans="1:8">
      <c r="A62" s="58" t="s">
        <v>99</v>
      </c>
      <c r="B62" s="21">
        <v>12091</v>
      </c>
      <c r="C62" s="21" t="s">
        <v>9</v>
      </c>
      <c r="D62" s="22" t="s">
        <v>120</v>
      </c>
      <c r="E62" s="21" t="s">
        <v>25</v>
      </c>
      <c r="F62" s="87">
        <v>35</v>
      </c>
      <c r="G62" s="13">
        <v>75.680000000000007</v>
      </c>
      <c r="H62" s="14">
        <f>F62*G62</f>
        <v>2648.8</v>
      </c>
    </row>
    <row r="63" spans="1:8">
      <c r="A63" s="81" t="s">
        <v>10</v>
      </c>
      <c r="B63" s="82"/>
      <c r="C63" s="82"/>
      <c r="D63" s="82"/>
      <c r="E63" s="82"/>
      <c r="F63" s="88"/>
      <c r="G63" s="82"/>
      <c r="H63" s="15">
        <f>SUM(H49:H62)</f>
        <v>5674.36</v>
      </c>
    </row>
    <row r="64" spans="1:8">
      <c r="A64" s="7">
        <v>8</v>
      </c>
      <c r="B64" s="7"/>
      <c r="C64" s="7"/>
      <c r="D64" s="8" t="s">
        <v>64</v>
      </c>
      <c r="E64" s="8"/>
      <c r="F64" s="89"/>
      <c r="G64" s="9"/>
      <c r="H64" s="10"/>
    </row>
    <row r="65" spans="1:8">
      <c r="A65" s="21" t="s">
        <v>39</v>
      </c>
      <c r="B65" s="21">
        <v>9537</v>
      </c>
      <c r="C65" s="21" t="s">
        <v>9</v>
      </c>
      <c r="D65" s="62" t="s">
        <v>65</v>
      </c>
      <c r="E65" s="21" t="s">
        <v>13</v>
      </c>
      <c r="F65" s="87">
        <v>450</v>
      </c>
      <c r="G65" s="13">
        <v>2.34</v>
      </c>
      <c r="H65" s="14">
        <f>F65*G65</f>
        <v>1053</v>
      </c>
    </row>
    <row r="66" spans="1:8" ht="25.5">
      <c r="A66" s="21" t="s">
        <v>40</v>
      </c>
      <c r="B66" s="21">
        <v>1511</v>
      </c>
      <c r="C66" s="21" t="s">
        <v>24</v>
      </c>
      <c r="D66" s="62" t="s">
        <v>80</v>
      </c>
      <c r="E66" s="21" t="s">
        <v>25</v>
      </c>
      <c r="F66" s="87">
        <v>3</v>
      </c>
      <c r="G66" s="13">
        <v>149.26</v>
      </c>
      <c r="H66" s="14">
        <f>F66*G66</f>
        <v>447.78</v>
      </c>
    </row>
    <row r="67" spans="1:8">
      <c r="A67" s="21" t="s">
        <v>100</v>
      </c>
      <c r="B67" s="21">
        <v>3477</v>
      </c>
      <c r="C67" s="21" t="s">
        <v>24</v>
      </c>
      <c r="D67" s="62" t="s">
        <v>66</v>
      </c>
      <c r="E67" s="21" t="s">
        <v>25</v>
      </c>
      <c r="F67" s="87">
        <v>8</v>
      </c>
      <c r="G67" s="13">
        <v>77.790000000000006</v>
      </c>
      <c r="H67" s="14">
        <f>F67*G67</f>
        <v>622.32000000000005</v>
      </c>
    </row>
    <row r="68" spans="1:8" ht="25.5">
      <c r="A68" s="21" t="s">
        <v>101</v>
      </c>
      <c r="B68" s="63" t="s">
        <v>67</v>
      </c>
      <c r="C68" s="21" t="s">
        <v>24</v>
      </c>
      <c r="D68" s="84" t="s">
        <v>68</v>
      </c>
      <c r="E68" s="64" t="s">
        <v>25</v>
      </c>
      <c r="F68" s="45">
        <v>3</v>
      </c>
      <c r="G68" s="65">
        <v>13.54</v>
      </c>
      <c r="H68" s="14">
        <f>F68*G68</f>
        <v>40.619999999999997</v>
      </c>
    </row>
    <row r="69" spans="1:8" ht="38.25">
      <c r="A69" s="21" t="s">
        <v>102</v>
      </c>
      <c r="B69" s="21">
        <v>12214</v>
      </c>
      <c r="C69" s="21" t="s">
        <v>24</v>
      </c>
      <c r="D69" s="62" t="s">
        <v>76</v>
      </c>
      <c r="E69" s="25" t="s">
        <v>25</v>
      </c>
      <c r="F69" s="87">
        <v>2</v>
      </c>
      <c r="G69" s="13">
        <v>222.31</v>
      </c>
      <c r="H69" s="14">
        <f>F69*G69</f>
        <v>444.62</v>
      </c>
    </row>
    <row r="70" spans="1:8">
      <c r="A70" s="81" t="s">
        <v>10</v>
      </c>
      <c r="B70" s="82"/>
      <c r="C70" s="82"/>
      <c r="D70" s="82"/>
      <c r="E70" s="82"/>
      <c r="F70" s="88"/>
      <c r="G70" s="82"/>
      <c r="H70" s="15">
        <f>SUM(H65:H69)</f>
        <v>2608.3399999999997</v>
      </c>
    </row>
    <row r="71" spans="1:8">
      <c r="A71" s="83" t="s">
        <v>70</v>
      </c>
      <c r="B71" s="83"/>
      <c r="C71" s="1"/>
      <c r="D71" s="66"/>
      <c r="E71" s="41"/>
      <c r="F71" s="83" t="s">
        <v>70</v>
      </c>
      <c r="G71" s="83"/>
      <c r="H71" s="67">
        <f>H70+H63+H46+H38+H33+H27+H23+H17</f>
        <v>144970.40299999999</v>
      </c>
    </row>
    <row r="72" spans="1:8">
      <c r="A72" s="69" t="s">
        <v>71</v>
      </c>
      <c r="B72" s="70"/>
      <c r="C72" s="70"/>
      <c r="D72" s="80" t="s">
        <v>72</v>
      </c>
      <c r="E72" s="80"/>
      <c r="F72" s="80"/>
      <c r="G72" s="80"/>
      <c r="H72" s="71">
        <f>H71*1.2471</f>
        <v>180792.58958130001</v>
      </c>
    </row>
    <row r="73" spans="1:8" ht="13.15" customHeight="1">
      <c r="A73" s="96" t="s">
        <v>73</v>
      </c>
      <c r="B73" s="96"/>
      <c r="C73" s="96"/>
      <c r="D73" s="96"/>
      <c r="E73" s="96"/>
      <c r="F73" s="73" t="s">
        <v>74</v>
      </c>
      <c r="G73" s="73"/>
      <c r="H73" s="73"/>
    </row>
    <row r="74" spans="1:8">
      <c r="A74" s="97"/>
      <c r="B74" s="97"/>
      <c r="C74" s="97"/>
      <c r="D74" s="97"/>
      <c r="E74" s="97"/>
    </row>
    <row r="75" spans="1:8">
      <c r="A75" s="97"/>
      <c r="B75" s="97"/>
      <c r="C75" s="97"/>
      <c r="D75" s="97"/>
      <c r="E75" s="97"/>
    </row>
    <row r="76" spans="1:8">
      <c r="A76" s="97"/>
      <c r="B76" s="97"/>
      <c r="C76" s="97"/>
      <c r="D76" s="97"/>
      <c r="E76" s="97"/>
    </row>
  </sheetData>
  <mergeCells count="5">
    <mergeCell ref="A8:G8"/>
    <mergeCell ref="A1:H1"/>
    <mergeCell ref="A2:D2"/>
    <mergeCell ref="F2:H2"/>
    <mergeCell ref="A73:E76"/>
  </mergeCells>
  <conditionalFormatting sqref="F3:G3 F64:G64 G10:G13">
    <cfRule type="cellIs" dxfId="0" priority="1" stopIfTrue="1" operator="equal">
      <formula>0</formula>
    </cfRule>
  </conditionalFormatting>
  <pageMargins left="0.511811024" right="0.511811024" top="0.78740157499999996" bottom="0.78740157499999996" header="0.31496062000000002" footer="0.31496062000000002"/>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LAPINHA</vt:lpstr>
      <vt:lpstr>LAPINHA!Area_de_impressao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dc:creator>
  <cp:lastModifiedBy>User</cp:lastModifiedBy>
  <cp:lastPrinted>2019-08-16T14:52:51Z</cp:lastPrinted>
  <dcterms:created xsi:type="dcterms:W3CDTF">2019-03-28T18:00:10Z</dcterms:created>
  <dcterms:modified xsi:type="dcterms:W3CDTF">2019-09-11T18:56:09Z</dcterms:modified>
</cp:coreProperties>
</file>